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OBERTO VELANDIA\NOVENO\"/>
    </mc:Choice>
  </mc:AlternateContent>
  <bookViews>
    <workbookView xWindow="0" yWindow="0" windowWidth="15600" windowHeight="7755" firstSheet="1" activeTab="5"/>
  </bookViews>
  <sheets>
    <sheet name="ASESORÍA" sheetId="1" r:id="rId1"/>
    <sheet name="hor902" sheetId="2" r:id="rId2"/>
    <sheet name="902" sheetId="3" r:id="rId3"/>
    <sheet name="903" sheetId="5" r:id="rId4"/>
    <sheet name="904" sheetId="7" r:id="rId5"/>
    <sheet name="905" sheetId="8" r:id="rId6"/>
  </sheets>
  <calcPr calcId="152511"/>
</workbook>
</file>

<file path=xl/calcChain.xml><?xml version="1.0" encoding="utf-8"?>
<calcChain xmlns="http://schemas.openxmlformats.org/spreadsheetml/2006/main">
  <c r="K3" i="8" l="1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2" i="8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2" i="7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2" i="5"/>
  <c r="K24" i="3"/>
  <c r="K6" i="3"/>
  <c r="K7" i="3"/>
  <c r="K4" i="3"/>
  <c r="K5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3" i="3"/>
</calcChain>
</file>

<file path=xl/sharedStrings.xml><?xml version="1.0" encoding="utf-8"?>
<sst xmlns="http://schemas.openxmlformats.org/spreadsheetml/2006/main" count="630" uniqueCount="549">
  <si>
    <t>INSTITUCIÓN EDUCATIVA ROBERTO VELANDIA</t>
  </si>
  <si>
    <t>APELLIDOS Y NOMBRES</t>
  </si>
  <si>
    <t>N°.</t>
  </si>
  <si>
    <t>EDAD</t>
  </si>
  <si>
    <t>FECHA NACIMIENTO</t>
  </si>
  <si>
    <t>IDENTIFICACIÓN</t>
  </si>
  <si>
    <t>ACUDIENTE</t>
  </si>
  <si>
    <t>PARENTESCO</t>
  </si>
  <si>
    <t>DIRECCIÓN</t>
  </si>
  <si>
    <t>BARRIO</t>
  </si>
  <si>
    <t>TEL CONTACTO</t>
  </si>
  <si>
    <t>RH</t>
  </si>
  <si>
    <t>EPS</t>
  </si>
  <si>
    <t>CONDICIÓN DE ESTUDIANTE</t>
  </si>
  <si>
    <t>AGUDELO RODRIGUEZ ESTEBAN</t>
  </si>
  <si>
    <t>ALFONSO GUTIERREZ YOHANA SMITH</t>
  </si>
  <si>
    <t>ARANGO MURCIA AYDER FERNANDO</t>
  </si>
  <si>
    <t>BELTRAN GOMEZ PAULA CRISTINA</t>
  </si>
  <si>
    <t>BELTRAN MARTINEZ JESSICA LORENA</t>
  </si>
  <si>
    <t>BERNAL LARA MATEO KALONNE</t>
  </si>
  <si>
    <t>CASTRO PINTO JOSE DAVID</t>
  </si>
  <si>
    <t>DAZA HIDALGO ANGIE ALEXANDRA</t>
  </si>
  <si>
    <t>FANDIÑO MARTINEZ DHAYI MARELHEYN</t>
  </si>
  <si>
    <t>GOMEZ ABRIL MICHAEL FABIAN</t>
  </si>
  <si>
    <t>GOMEZ CRUZ CAMILA ANDREA</t>
  </si>
  <si>
    <t>HERNANDEZ SEGURA DIEGO ESTEBAN</t>
  </si>
  <si>
    <t>LUIS BARRERA CRISTIAN DAVID</t>
  </si>
  <si>
    <t>MACIAS CAÑON KAREN NATALIA</t>
  </si>
  <si>
    <t>MARTINEZ URREA LUZ JOHANA</t>
  </si>
  <si>
    <t>MOSQUERA KEVIN ANDRES</t>
  </si>
  <si>
    <t>NIÑO CHIQUILLO DIEGO JOEL</t>
  </si>
  <si>
    <t>OSPINA LINARES LUISA FERNANDA</t>
  </si>
  <si>
    <t>OSPINO MORA ANDREA CAROLINA</t>
  </si>
  <si>
    <t>PACHECO GUERRERO KAREN LILIANA</t>
  </si>
  <si>
    <t>PARRA BECERRA JOHAN SNEIDER</t>
  </si>
  <si>
    <t>REYES CASTRO DAVID STIVEN</t>
  </si>
  <si>
    <t>RIVEROS BARRAGAN WENDY FERNANDA</t>
  </si>
  <si>
    <t>ROCHA ANTONIO YEIMER FABIAN</t>
  </si>
  <si>
    <t>RODRIGUEZ AVILA CRISTIAN LISANDRO</t>
  </si>
  <si>
    <t>SANCHEZ LEIVA LAURA CAMILA</t>
  </si>
  <si>
    <t>SANCHEZ CAÑON JHONATAN ALEJANDRO</t>
  </si>
  <si>
    <t>ZAPATA BARRAGAN DARWIN STIVEN</t>
  </si>
  <si>
    <t>RODRIGUEZ GARCIA MICHAEL STEVEN</t>
  </si>
  <si>
    <t>SANDOVAL BARRERA PAOLA</t>
  </si>
  <si>
    <t>PARRA GONZALEZ SANTIAGO ANDRES</t>
  </si>
  <si>
    <t>ORTEGA MURCIA DANIEL YESID</t>
  </si>
  <si>
    <t>CORREO</t>
  </si>
  <si>
    <t>Luz Dary Ta mayo</t>
  </si>
  <si>
    <t>abuela</t>
  </si>
  <si>
    <t>Arboleda</t>
  </si>
  <si>
    <t>A+</t>
  </si>
  <si>
    <t>Marlen Gutierrez</t>
  </si>
  <si>
    <t>madre</t>
  </si>
  <si>
    <t>Paraíso II</t>
  </si>
  <si>
    <t>A+</t>
  </si>
  <si>
    <t>compensar</t>
  </si>
  <si>
    <t>ysmithagutierrez@hotmail.com</t>
  </si>
  <si>
    <t>disminución visual</t>
  </si>
  <si>
    <t>Adriana Murcia</t>
  </si>
  <si>
    <t>madre</t>
  </si>
  <si>
    <t>Porvenir centro</t>
  </si>
  <si>
    <t>A+</t>
  </si>
  <si>
    <t>cafam</t>
  </si>
  <si>
    <t>aider_2000_9@hotmail.com</t>
  </si>
  <si>
    <t>Carlos Beltran</t>
  </si>
  <si>
    <t>padre</t>
  </si>
  <si>
    <t>Villa Maria 4et</t>
  </si>
  <si>
    <t>O+</t>
  </si>
  <si>
    <t>convida</t>
  </si>
  <si>
    <t>NEE dif de aprendizaje</t>
  </si>
  <si>
    <t>paulacristhy@gmail.com</t>
  </si>
  <si>
    <t>MARISELA Martinez</t>
  </si>
  <si>
    <t>madre</t>
  </si>
  <si>
    <t>Recodo de Mosquera</t>
  </si>
  <si>
    <t>O+</t>
  </si>
  <si>
    <t>salud total</t>
  </si>
  <si>
    <t>Jeimy Lara</t>
  </si>
  <si>
    <t>madre</t>
  </si>
  <si>
    <t>Poblado</t>
  </si>
  <si>
    <t>O+</t>
  </si>
  <si>
    <t>famisanar</t>
  </si>
  <si>
    <t>guatila2014@hotmail.com</t>
  </si>
  <si>
    <t>Claudia Pinto</t>
  </si>
  <si>
    <t>madre</t>
  </si>
  <si>
    <t>Villamaria 4</t>
  </si>
  <si>
    <t>O+</t>
  </si>
  <si>
    <t>salud total</t>
  </si>
  <si>
    <t>joseparkur@hotmail.com</t>
  </si>
  <si>
    <t>Alcira Ortiz</t>
  </si>
  <si>
    <t>madre</t>
  </si>
  <si>
    <t>Villa del Rocío</t>
  </si>
  <si>
    <t>O+</t>
  </si>
  <si>
    <t>cruz blanca</t>
  </si>
  <si>
    <t>katherine14082001@hotmail.com</t>
  </si>
  <si>
    <t>Luz Marina Hidalgo</t>
  </si>
  <si>
    <t>madre</t>
  </si>
  <si>
    <t>Paraíso</t>
  </si>
  <si>
    <t>O+</t>
  </si>
  <si>
    <t>Nueva EPS</t>
  </si>
  <si>
    <t>angiedaza1028@gmail.com</t>
  </si>
  <si>
    <t>DIAZ INSUASTY GINNNA</t>
  </si>
  <si>
    <t>Leonor del Socorro Insuasty</t>
  </si>
  <si>
    <t>madre</t>
  </si>
  <si>
    <t>Poblado</t>
  </si>
  <si>
    <t>O+</t>
  </si>
  <si>
    <t>convida</t>
  </si>
  <si>
    <t>ginnadiaz2001@gmail.com</t>
  </si>
  <si>
    <t>ESCOBAR BERNAL LAURA XIOMARA</t>
  </si>
  <si>
    <t>Milena Martinez</t>
  </si>
  <si>
    <t>madre</t>
  </si>
  <si>
    <t>Praderas</t>
  </si>
  <si>
    <t>O+</t>
  </si>
  <si>
    <t>Famisanar</t>
  </si>
  <si>
    <t>marelheynfandimar@hotmail.es</t>
  </si>
  <si>
    <t>Martha Murcia</t>
  </si>
  <si>
    <t>madre</t>
  </si>
  <si>
    <t>La Cita</t>
  </si>
  <si>
    <t>O+</t>
  </si>
  <si>
    <t>Colsubsidio</t>
  </si>
  <si>
    <t>migraña</t>
  </si>
  <si>
    <t>danielok310dan@hotmail.com</t>
  </si>
  <si>
    <t>Cecilia Becerra</t>
  </si>
  <si>
    <t>madre</t>
  </si>
  <si>
    <t>crea 13#22 57 int 2</t>
  </si>
  <si>
    <t>Arboleda</t>
  </si>
  <si>
    <t>B+</t>
  </si>
  <si>
    <t>Famisanar</t>
  </si>
  <si>
    <t>johansparra@hotmail.com</t>
  </si>
  <si>
    <t>Merly Avila</t>
  </si>
  <si>
    <t>madre</t>
  </si>
  <si>
    <t>Ciudad Sabana</t>
  </si>
  <si>
    <t>cristian.taizon@gmail.com</t>
  </si>
  <si>
    <t>vecina</t>
  </si>
  <si>
    <t>Nva Castilla</t>
  </si>
  <si>
    <t>O+</t>
  </si>
  <si>
    <t xml:space="preserve">Sura </t>
  </si>
  <si>
    <t>Nelsy Bernal</t>
  </si>
  <si>
    <t>madre</t>
  </si>
  <si>
    <t>Villa Sajonia</t>
  </si>
  <si>
    <t>O+</t>
  </si>
  <si>
    <t>Colsubsidio</t>
  </si>
  <si>
    <t>Maria Abril</t>
  </si>
  <si>
    <t>madre</t>
  </si>
  <si>
    <t>cll9d#16 34</t>
  </si>
  <si>
    <t>Poblado</t>
  </si>
  <si>
    <t>O+</t>
  </si>
  <si>
    <t>Famisanar</t>
  </si>
  <si>
    <t>fabis2709@hotmail.com</t>
  </si>
  <si>
    <t>Nancy Cañon</t>
  </si>
  <si>
    <t>madre</t>
  </si>
  <si>
    <t>O+</t>
  </si>
  <si>
    <t>Nueva EPS</t>
  </si>
  <si>
    <t>NEE</t>
  </si>
  <si>
    <t>sanchez9226@gmail.com</t>
  </si>
  <si>
    <t>Esperanza Cruz</t>
  </si>
  <si>
    <t>madre</t>
  </si>
  <si>
    <t>cll23a#18a53</t>
  </si>
  <si>
    <t>Remanso</t>
  </si>
  <si>
    <t>Hipoglicemia</t>
  </si>
  <si>
    <t>O+</t>
  </si>
  <si>
    <t>Saludcoop</t>
  </si>
  <si>
    <t>camilasis2000@hotmail.com</t>
  </si>
  <si>
    <t>Flor Ma Segura</t>
  </si>
  <si>
    <t>madre</t>
  </si>
  <si>
    <t>cra17#9e-02</t>
  </si>
  <si>
    <t>Poblado</t>
  </si>
  <si>
    <t>O+</t>
  </si>
  <si>
    <t>Compensar</t>
  </si>
  <si>
    <t>diego_tban@hotmail.com</t>
  </si>
  <si>
    <t>madre</t>
  </si>
  <si>
    <t>cll9g#16b15</t>
  </si>
  <si>
    <t>Poblado</t>
  </si>
  <si>
    <t>A+</t>
  </si>
  <si>
    <t>Famisanar</t>
  </si>
  <si>
    <t>disminución visual</t>
  </si>
  <si>
    <t>davidbarreraluis@gmail.com</t>
  </si>
  <si>
    <t>MARTINEZ HERRERA CAROLINA</t>
  </si>
  <si>
    <t>Clara Herrera</t>
  </si>
  <si>
    <t>madre</t>
  </si>
  <si>
    <t>cll10#15-17</t>
  </si>
  <si>
    <t>Poblado</t>
  </si>
  <si>
    <t>A+</t>
  </si>
  <si>
    <t>Salud total</t>
  </si>
  <si>
    <t>caro.gaso2011@hotmail.com</t>
  </si>
  <si>
    <t>Maria Urrea</t>
  </si>
  <si>
    <t>madre</t>
  </si>
  <si>
    <t>cll9d#15-34</t>
  </si>
  <si>
    <t>Poblado</t>
  </si>
  <si>
    <t>O+</t>
  </si>
  <si>
    <t>Famisanar</t>
  </si>
  <si>
    <t>Paulina Chiquillo</t>
  </si>
  <si>
    <t>madre</t>
  </si>
  <si>
    <t>cra10b#9b48</t>
  </si>
  <si>
    <t>SANTANA</t>
  </si>
  <si>
    <t>B+</t>
  </si>
  <si>
    <t>Colsubsidio</t>
  </si>
  <si>
    <t>Mary Luz Linares</t>
  </si>
  <si>
    <t>madre</t>
  </si>
  <si>
    <t>Paraíso</t>
  </si>
  <si>
    <t>O+</t>
  </si>
  <si>
    <t>Salud total</t>
  </si>
  <si>
    <t>miopía</t>
  </si>
  <si>
    <t>luferosli_2001@hotmail.com</t>
  </si>
  <si>
    <t>Martha Mireya Mora</t>
  </si>
  <si>
    <t>madre</t>
  </si>
  <si>
    <t>Altos de San Juan</t>
  </si>
  <si>
    <t>A+</t>
  </si>
  <si>
    <t>Cafam</t>
  </si>
  <si>
    <t>caritom124@gmail.com</t>
  </si>
  <si>
    <t>Plinio Pacheco</t>
  </si>
  <si>
    <t>padre</t>
  </si>
  <si>
    <t>cll22b#18a19</t>
  </si>
  <si>
    <t>Remanso</t>
  </si>
  <si>
    <t>A+</t>
  </si>
  <si>
    <t>Colsubsidio</t>
  </si>
  <si>
    <t>karitoo321@hotmail.com</t>
  </si>
  <si>
    <t>Ludis Gonzalez</t>
  </si>
  <si>
    <t>madre</t>
  </si>
  <si>
    <t>cll 16 a#12b-46</t>
  </si>
  <si>
    <t>Villa Sajonia</t>
  </si>
  <si>
    <t>O+</t>
  </si>
  <si>
    <t>Compensar</t>
  </si>
  <si>
    <t>Doris Castro</t>
  </si>
  <si>
    <t>madre</t>
  </si>
  <si>
    <t>cra1aeste#20-34</t>
  </si>
  <si>
    <t>Esperanza</t>
  </si>
  <si>
    <t>O+</t>
  </si>
  <si>
    <t>Famisanar</t>
  </si>
  <si>
    <t>Luz Miriam Barragan</t>
  </si>
  <si>
    <t>madre</t>
  </si>
  <si>
    <t>cll10a#12c44</t>
  </si>
  <si>
    <t>Villa Sajonia</t>
  </si>
  <si>
    <t>O+</t>
  </si>
  <si>
    <t>Caprecom</t>
  </si>
  <si>
    <t>Rinitis</t>
  </si>
  <si>
    <t>wendyfer910@hotmail.com</t>
  </si>
  <si>
    <t>Gilma Antonio</t>
  </si>
  <si>
    <t>madre</t>
  </si>
  <si>
    <t>cra12c#23a9</t>
  </si>
  <si>
    <t>Paraíso</t>
  </si>
  <si>
    <t>O+</t>
  </si>
  <si>
    <t>Famisanar</t>
  </si>
  <si>
    <t>NEE</t>
  </si>
  <si>
    <t>fabianrochaantonio16@hotmail.com</t>
  </si>
  <si>
    <t>Cra20#20-02 Tingua</t>
  </si>
  <si>
    <t>Capital salud</t>
  </si>
  <si>
    <t>O+</t>
  </si>
  <si>
    <t>Olga Garcia</t>
  </si>
  <si>
    <t>madre</t>
  </si>
  <si>
    <t>cll22b#14-16</t>
  </si>
  <si>
    <t>Recodos II</t>
  </si>
  <si>
    <t>O+</t>
  </si>
  <si>
    <t>Colsubsidio</t>
  </si>
  <si>
    <t>Carmen Barrera</t>
  </si>
  <si>
    <t>madre</t>
  </si>
  <si>
    <t>Cra2a#16a35</t>
  </si>
  <si>
    <t>Porvenir</t>
  </si>
  <si>
    <t>A+</t>
  </si>
  <si>
    <t>Compensar</t>
  </si>
  <si>
    <t>Blanca Sanchez</t>
  </si>
  <si>
    <t>Cra13b#21b39</t>
  </si>
  <si>
    <t>Arboleda</t>
  </si>
  <si>
    <t>B+</t>
  </si>
  <si>
    <t>Colsubsidio</t>
  </si>
  <si>
    <t>lauracamilasanchez-.-@hotmail.com</t>
  </si>
  <si>
    <t>Lucia Barragan</t>
  </si>
  <si>
    <t>madre</t>
  </si>
  <si>
    <t>cll23b#14b04</t>
  </si>
  <si>
    <t>Recodos</t>
  </si>
  <si>
    <t>O+</t>
  </si>
  <si>
    <t>Colsubsidio</t>
  </si>
  <si>
    <t>darwinszapata222@gmail.com</t>
  </si>
  <si>
    <t>Cll21d#12a21int2</t>
  </si>
  <si>
    <t>Saludcoop</t>
  </si>
  <si>
    <t>estebanagudelo010401@hotmail.com</t>
  </si>
  <si>
    <t>CASTAÑEDA PULIDO JOHAN SEBASTIAN</t>
  </si>
  <si>
    <t>Alexandra Pulido</t>
  </si>
  <si>
    <t>madre</t>
  </si>
  <si>
    <t>cll23#14b03</t>
  </si>
  <si>
    <t>Recodos</t>
  </si>
  <si>
    <t>O+</t>
  </si>
  <si>
    <t>Compensar</t>
  </si>
  <si>
    <t>Rinitis/soplo al corazón/queratocono</t>
  </si>
  <si>
    <t>santisebastian1@hotmail.com</t>
  </si>
  <si>
    <t>PACHECO PERDOMO HEIDY DANIELA</t>
  </si>
  <si>
    <t>DIAZ PAEZ LICETH ALEJANDRA</t>
  </si>
  <si>
    <t>SUAREZ HERNANDEZ VANESA ALEJANDRA</t>
  </si>
  <si>
    <t>AVILA GUATAQUIRA YASITHD TATIANA</t>
  </si>
  <si>
    <t>GAVIRIA PINZON ANGIE NATALIA</t>
  </si>
  <si>
    <t>CARDOZO MORALES DEISY LORENA</t>
  </si>
  <si>
    <t>VANEGAS RIPE MA PAULA</t>
  </si>
  <si>
    <t>PARRADO REAL DAVID STIVEN</t>
  </si>
  <si>
    <t>BELTRAN DIAZ JUAN FELIPE</t>
  </si>
  <si>
    <t>RAMOS CUELLAR BRANDON NICOLAS</t>
  </si>
  <si>
    <t>GUERRERO MORENO DANIEL SANTIAGO</t>
  </si>
  <si>
    <t>GALINDO MENDOZA EDISSON SANTIAGO</t>
  </si>
  <si>
    <t>GOMEZ NIETO ANDRES FELIPE</t>
  </si>
  <si>
    <t>BELTRAN GOMEZ SHARON MICHEL</t>
  </si>
  <si>
    <t>WILCHES GARZON YENNY ALEXANDRA</t>
  </si>
  <si>
    <t>GALVIS MURCIA JENCY LORENA</t>
  </si>
  <si>
    <t>VERGARA DIAZ NIYIBETH TATIANA</t>
  </si>
  <si>
    <t>SANCHEZ TRIANA NICOLE NATHALIA</t>
  </si>
  <si>
    <t>SANDOVAL SUAREZ ANGIE LORENA</t>
  </si>
  <si>
    <t>MEDINA SERRANO KAROL GISELA</t>
  </si>
  <si>
    <t>CAÑON ORTIZ ANGIE KATHERINE</t>
  </si>
  <si>
    <t>Ma Emilse Cañon</t>
  </si>
  <si>
    <t>madre</t>
  </si>
  <si>
    <t>cll16#12b-70</t>
  </si>
  <si>
    <t>Villa Sajonia</t>
  </si>
  <si>
    <t>O+</t>
  </si>
  <si>
    <t>Colsubs</t>
  </si>
  <si>
    <t>natamacias7@hotmail.com</t>
  </si>
  <si>
    <t>CADENA TUNJANO CRISTIAN JAIR</t>
  </si>
  <si>
    <t>GOMEZ MARTINEZ JORGE ARMANDO</t>
  </si>
  <si>
    <t>PINILLA CRUZ DESY ANDREA</t>
  </si>
  <si>
    <t>OTERO MACIAS DORIS JOHANA</t>
  </si>
  <si>
    <t>PRIETO PRIETO NELSON JAVIER</t>
  </si>
  <si>
    <t>OCHOA CUERVO JOSE DAVID</t>
  </si>
  <si>
    <t>RODRIGUEZ FLOREZ ANGIE CAROLINA</t>
  </si>
  <si>
    <t>ORTIZ MAYORGA BRYAN</t>
  </si>
  <si>
    <t>NIÑO MEZA JORGE LUIS</t>
  </si>
  <si>
    <t>BELLON MARTINEZ LIZZETTE</t>
  </si>
  <si>
    <t>RODRÍGUEZ CHAVEZ  ANDREA LUCIANA</t>
  </si>
  <si>
    <t>DIAZ SAAVEDRA ANA HILETH</t>
  </si>
  <si>
    <t>TORRES REYES ANDRES FELIPE</t>
  </si>
  <si>
    <t>CUBIDES SALGADO JUAN FELIPE</t>
  </si>
  <si>
    <t>LEON SANCHEZ ALAN STEVEN</t>
  </si>
  <si>
    <t>ORTIZ MAYORGA DYLAN</t>
  </si>
  <si>
    <t>GAONA POLANIA JOSEPH CARIF</t>
  </si>
  <si>
    <t xml:space="preserve">VARGAS OLARTE JULIO ESTEBAN </t>
  </si>
  <si>
    <t>RODRIGUEZ SANABRIA DUVAN CAMILO</t>
  </si>
  <si>
    <t>FRANCO SABIO ANGIE ANDREA</t>
  </si>
  <si>
    <t>QUINTERO RODRIGUEZ PAULA CAMILA</t>
  </si>
  <si>
    <t>cra15b#9b-09</t>
  </si>
  <si>
    <t>cra18a#9d-01</t>
  </si>
  <si>
    <t>Siete Trojes</t>
  </si>
  <si>
    <t>AGUILAR MARIA PAULA</t>
  </si>
  <si>
    <t>BARRETO CANCELADO BRAYAN</t>
  </si>
  <si>
    <t>BAUTISTA AVILA DUVAN CAMILO</t>
  </si>
  <si>
    <t>BELLO ORTIZ KAREN YISETH</t>
  </si>
  <si>
    <t>BELTRAN FUENTES VALENTINA</t>
  </si>
  <si>
    <t>BUSTOS TORRES JOHAN CAMILO</t>
  </si>
  <si>
    <t>CONTRERAS VAQUERO LUIS FERNEY</t>
  </si>
  <si>
    <t>DAZA VEGA VICTOR FABIAN</t>
  </si>
  <si>
    <t>GARCIA DUQUE XIMENA</t>
  </si>
  <si>
    <t>GOMEZ RUEDA ANDRES NICOLAS</t>
  </si>
  <si>
    <t>LOPEZ GALEANO KAROL VALENTINA</t>
  </si>
  <si>
    <t>LOPEZ PIÑEROS GUISELLE</t>
  </si>
  <si>
    <t>MARTINEZ MORALES SANTIAGO</t>
  </si>
  <si>
    <t>MELO GARZON VALENTINA</t>
  </si>
  <si>
    <t>MORENO MARTIN JOHAN CAMILO</t>
  </si>
  <si>
    <t>PEÑA QUINTERO JOSE DUVAN</t>
  </si>
  <si>
    <t>PERALTA SALINAS JESSICA ALEJANDRA</t>
  </si>
  <si>
    <t>PINZON VASQUEZ LAURA CAMILA</t>
  </si>
  <si>
    <t>RINCON CRUZ BRAYAN ANDRES</t>
  </si>
  <si>
    <t>RODRIGUEZ BEJARANO DILAN JAVIER</t>
  </si>
  <si>
    <t>OLIVEROS FLOREZ DIEGO</t>
  </si>
  <si>
    <t>SANTACRUZ MUÑOZ CARLOS ALBERTO</t>
  </si>
  <si>
    <t>SERRANO SOTEL CRISTIAN ARLEY</t>
  </si>
  <si>
    <t>VARGAS OLARTE NICOLAS</t>
  </si>
  <si>
    <t>VASQUEZ CASTAÑEDA NICOLAS DAVID</t>
  </si>
  <si>
    <t>VASQUEZ MIRA GUILLERMO</t>
  </si>
  <si>
    <t>ZARABANDA MORENO TATIANA VALENTINA</t>
  </si>
  <si>
    <t>REBOLLEDO GUERRERO BEATRIZ ALEJANDRA</t>
  </si>
  <si>
    <t>RAMOS CAICEDO LISETH DAYANA</t>
  </si>
  <si>
    <t>AVELLA MORENO PAULA DANIELA</t>
  </si>
  <si>
    <t>GONZALEZ RAMOS KAREN TATIANA</t>
  </si>
  <si>
    <t>REAL ZAMUDIO ANDRES FELIPE</t>
  </si>
  <si>
    <t>ACOSTA PORTILLA JUAN DAVID</t>
  </si>
  <si>
    <t>CASTIBLANCO CARDENAS JOHAN JULIAN</t>
  </si>
  <si>
    <t>MONROY ROBAYO MICHAEL STEVEN</t>
  </si>
  <si>
    <t>PACHON VELANDIA JERSON DARIO</t>
  </si>
  <si>
    <t>GARNICA CLAVIJO CARLOS STEVEN</t>
  </si>
  <si>
    <t>CASTAÑEDA OVALLE JHONATAN ANDRES</t>
  </si>
  <si>
    <t>QUINTANA BARCO BRAYAN STEVEN</t>
  </si>
  <si>
    <t>ALVAREZ GARCIA JESUS DAVID</t>
  </si>
  <si>
    <t>GARCIA PEREIRA LAURA VALENTINA</t>
  </si>
  <si>
    <t>ORTIZ ROJAS LUISA FERNANDA</t>
  </si>
  <si>
    <t>AVENDAÑO TORRES GISELL</t>
  </si>
  <si>
    <t>AREVALO GONZALEZ SANTIAGO</t>
  </si>
  <si>
    <t>MELO CASTAÑEDA RONALD STEVEN</t>
  </si>
  <si>
    <t>FUENTES SANTOS KEVIN SEBASTIAN</t>
  </si>
  <si>
    <t xml:space="preserve">GUTIERREZ VALERO MICHAEL DUVAN </t>
  </si>
  <si>
    <t>MATE</t>
  </si>
  <si>
    <t>BIO</t>
  </si>
  <si>
    <t>ING</t>
  </si>
  <si>
    <t>ESP</t>
  </si>
  <si>
    <t>TYG</t>
  </si>
  <si>
    <t>ESP</t>
  </si>
  <si>
    <t>BIO</t>
  </si>
  <si>
    <t>ED. FISIC</t>
  </si>
  <si>
    <t>INFORM</t>
  </si>
  <si>
    <t>EMP</t>
  </si>
  <si>
    <t>FIS-QUIM</t>
  </si>
  <si>
    <t>SOC</t>
  </si>
  <si>
    <t>MATE</t>
  </si>
  <si>
    <t>ÉTICA</t>
  </si>
  <si>
    <t>DEMO</t>
  </si>
  <si>
    <t>ING</t>
  </si>
  <si>
    <t>ARTE</t>
  </si>
  <si>
    <t>SOC</t>
  </si>
  <si>
    <t>HAB. COM</t>
  </si>
  <si>
    <t>RELIG</t>
  </si>
  <si>
    <t>DESCANSO</t>
  </si>
  <si>
    <t>MARTINEZ COBOS GABRIELA</t>
  </si>
  <si>
    <t>ROJAS SANCHEZ LUANA CAMILA</t>
  </si>
  <si>
    <t>CARRERA PARDO DANIEL RICARDO</t>
  </si>
  <si>
    <t>MATEUS MORENO DAVID SANTIAGO</t>
  </si>
  <si>
    <t>UYABAN LOZANO JOHNATAN STEVEN</t>
  </si>
  <si>
    <t>ORTEGON GARCIA MARLON BARNEY</t>
  </si>
  <si>
    <t>MATIZ ECHEVERRY NELSON DANIEL</t>
  </si>
  <si>
    <t>ARANGUREN TORRES MIGUEL ANGEL</t>
  </si>
  <si>
    <t>REAL ARERO EDISON ANTONIO</t>
  </si>
  <si>
    <t>GARZON GAMBOA CRISTIAN CAMILO</t>
  </si>
  <si>
    <t>CABALLERO HERNANDEZ DAVID SEBASTIAN</t>
  </si>
  <si>
    <t>RIVERA VALDERRAMA JEFERSON JULIAN</t>
  </si>
  <si>
    <t>PEREZ RODRIGUEZ BRAYAN ALEXANDER</t>
  </si>
  <si>
    <t>NAVARRO FLOREZ JOSE ANDRES</t>
  </si>
  <si>
    <t>ROBLEDO MOYA KELLY JOHANA</t>
  </si>
  <si>
    <t>r</t>
  </si>
  <si>
    <t>r</t>
  </si>
  <si>
    <t>r</t>
  </si>
  <si>
    <t>VELASCO ESTEPA JEFERSON</t>
  </si>
  <si>
    <t>r</t>
  </si>
  <si>
    <t>r</t>
  </si>
  <si>
    <t>jessicalorenabeltranmartinez@gmail.com</t>
  </si>
  <si>
    <t>Sandra Mosquera</t>
  </si>
  <si>
    <r>
      <t>SEDE_</t>
    </r>
    <r>
      <rPr>
        <b/>
        <u/>
        <sz val="11"/>
        <color rgb="FF000000"/>
        <rFont val="Calibri"/>
      </rPr>
      <t>NUEVO MILENIO</t>
    </r>
    <r>
      <rPr>
        <b/>
        <sz val="11"/>
        <color rgb="FF000000"/>
        <rFont val="Calibri"/>
      </rPr>
      <t>_______________________</t>
    </r>
  </si>
  <si>
    <r>
      <t>GRADO_</t>
    </r>
    <r>
      <rPr>
        <b/>
        <u/>
        <sz val="11"/>
        <color rgb="FF000000"/>
        <rFont val="Calibri"/>
      </rPr>
      <t>902</t>
    </r>
    <r>
      <rPr>
        <b/>
        <sz val="11"/>
        <color rgb="FF000000"/>
        <rFont val="Calibri"/>
      </rPr>
      <t>_________</t>
    </r>
  </si>
  <si>
    <r>
      <t>DOCENTE:  _</t>
    </r>
    <r>
      <rPr>
        <b/>
        <u/>
        <sz val="11"/>
        <color rgb="FF000000"/>
        <rFont val="Calibri"/>
      </rPr>
      <t>MARIO CHACÓN S__</t>
    </r>
    <r>
      <rPr>
        <b/>
        <sz val="11"/>
        <color rgb="FF000000"/>
        <rFont val="Calibri"/>
      </rPr>
      <t>_______________________</t>
    </r>
  </si>
  <si>
    <t>Ma Emperatriz Barrera</t>
  </si>
  <si>
    <t>cra 12#23a 13</t>
  </si>
  <si>
    <t>cra 9b# 20-75</t>
  </si>
  <si>
    <t>cra 12b# 7e 16</t>
  </si>
  <si>
    <t>cra 8a# 21a 09</t>
  </si>
  <si>
    <t>cra 12b #23b 12</t>
  </si>
  <si>
    <t>cra 13a #15a44</t>
  </si>
  <si>
    <t>cra 16a# 12a01</t>
  </si>
  <si>
    <t>cra 13a # 23a22</t>
  </si>
  <si>
    <t>cll 18# 1b 33 este</t>
  </si>
  <si>
    <t>ccll 23c# 14b 33 mz Q</t>
  </si>
  <si>
    <t>cll 9c #15a 09</t>
  </si>
  <si>
    <t>cll 20 # 14c38</t>
  </si>
  <si>
    <t>cll 16a#13c05</t>
  </si>
  <si>
    <t>INASISTENCIA</t>
  </si>
  <si>
    <t>MATERIAL</t>
  </si>
  <si>
    <t>TC</t>
  </si>
  <si>
    <t>CONTENIDO</t>
  </si>
  <si>
    <t>N°</t>
  </si>
  <si>
    <t>BETANCOURT LOPEZ PAOLA ANDREA</t>
  </si>
  <si>
    <t>CARVAJAL VELASCO KAREN VALENTINA</t>
  </si>
  <si>
    <t>DEVIA CERON MA ANEGLICA</t>
  </si>
  <si>
    <t>GALINDO CHACON DIANA MARCELA</t>
  </si>
  <si>
    <t>MOYA LLANO ANA MARÍA</t>
  </si>
  <si>
    <t>BERMUDEZ GONZALEZ ANA MARÍA</t>
  </si>
  <si>
    <t>GOMEZ MARTINEZ JUAN SEBASTIAN</t>
  </si>
  <si>
    <t>HUI BARRERA SERGIO ALEJANDRO</t>
  </si>
  <si>
    <t>REYES SACHICA ANGELA JOHANA</t>
  </si>
  <si>
    <t>URRUTIA FLOREZ ANDRESFELIPE</t>
  </si>
  <si>
    <t>VEGA LUGO (HASBLEIDY) JOHANA</t>
  </si>
  <si>
    <t>ESCOBAR DUQUE (CLAUDIA) MARCELA</t>
  </si>
  <si>
    <t>r</t>
  </si>
  <si>
    <t>rrevar</t>
  </si>
  <si>
    <t>MONCADA CESAR</t>
  </si>
  <si>
    <t>r</t>
  </si>
  <si>
    <t>r</t>
  </si>
  <si>
    <t>r,r</t>
  </si>
  <si>
    <t>r,r</t>
  </si>
  <si>
    <t>SANABRIA CASTRO (JINETH) TATIANA</t>
  </si>
  <si>
    <t>MAPA</t>
  </si>
  <si>
    <t>retirado</t>
  </si>
  <si>
    <t>r</t>
  </si>
  <si>
    <t>r</t>
  </si>
  <si>
    <t>rr</t>
  </si>
  <si>
    <t>ARISTIZABAL MOLINA CRISTIAN CAMILO</t>
  </si>
  <si>
    <t>24,13</t>
  </si>
  <si>
    <t>(rinNCON GARCIA LUIS YESID)</t>
  </si>
  <si>
    <t>r</t>
  </si>
  <si>
    <t>r</t>
  </si>
  <si>
    <t>13,r</t>
  </si>
  <si>
    <t>r</t>
  </si>
  <si>
    <t>r,27,r</t>
  </si>
  <si>
    <t>r</t>
  </si>
  <si>
    <t>r,20,24,r</t>
  </si>
  <si>
    <t>r,18</t>
  </si>
  <si>
    <t>r,r,r,r</t>
  </si>
  <si>
    <t>r</t>
  </si>
  <si>
    <t>r</t>
  </si>
  <si>
    <t>10,13,17,20</t>
  </si>
  <si>
    <t>24,20prae</t>
  </si>
  <si>
    <t>r,20prae</t>
  </si>
  <si>
    <t>r,24,r,10,r,prae</t>
  </si>
  <si>
    <t>r,r</t>
  </si>
  <si>
    <t>r,24,r,r</t>
  </si>
  <si>
    <t>r</t>
  </si>
  <si>
    <t>r</t>
  </si>
  <si>
    <t>r,20,r,r,24</t>
  </si>
  <si>
    <t>r,r,r,r,24</t>
  </si>
  <si>
    <t>r,24</t>
  </si>
  <si>
    <t>24,3,r,r</t>
  </si>
  <si>
    <t>26(exc)</t>
  </si>
  <si>
    <t>rr9</t>
  </si>
  <si>
    <t>4,6</t>
  </si>
  <si>
    <t>r,r,6</t>
  </si>
  <si>
    <t>r6</t>
  </si>
  <si>
    <t>r,r,6,r</t>
  </si>
  <si>
    <t>r8</t>
  </si>
  <si>
    <t>9,r,r</t>
  </si>
  <si>
    <t>r,r,8</t>
  </si>
  <si>
    <t>r,8</t>
  </si>
  <si>
    <t>r,r,8</t>
  </si>
  <si>
    <t>rrrrrrr6,8</t>
  </si>
  <si>
    <t>r,r,11,r,r</t>
  </si>
  <si>
    <t>r,r,r,r</t>
  </si>
  <si>
    <t>r</t>
  </si>
  <si>
    <t>rrevar,18,8</t>
  </si>
  <si>
    <t>r</t>
  </si>
  <si>
    <t>13/2/2015,27,4,r</t>
  </si>
  <si>
    <t>rr</t>
  </si>
  <si>
    <t>20,10</t>
  </si>
  <si>
    <t>rr10</t>
  </si>
  <si>
    <t>BIMESTRAL</t>
  </si>
  <si>
    <t>12--13</t>
  </si>
  <si>
    <t>10--11</t>
  </si>
  <si>
    <t>5--6</t>
  </si>
  <si>
    <t>3--4</t>
  </si>
  <si>
    <t>0--1</t>
  </si>
  <si>
    <t>TC</t>
  </si>
  <si>
    <t>CONT</t>
  </si>
  <si>
    <t>r6r</t>
  </si>
  <si>
    <t>r6r</t>
  </si>
  <si>
    <t>r6r</t>
  </si>
  <si>
    <t>r6r</t>
  </si>
  <si>
    <t>TC</t>
  </si>
  <si>
    <t>CONTE</t>
  </si>
  <si>
    <t>DEMO</t>
  </si>
  <si>
    <t>20,24,27,3,10,17,20,24,27,10,14</t>
  </si>
  <si>
    <t>AUTOEV</t>
  </si>
  <si>
    <t>r</t>
  </si>
  <si>
    <t>PI</t>
  </si>
  <si>
    <t>rr,15</t>
  </si>
  <si>
    <t>AUTOEV</t>
  </si>
  <si>
    <t>DEMO</t>
  </si>
  <si>
    <t>BIMESTRAL</t>
  </si>
  <si>
    <t>PI</t>
  </si>
  <si>
    <t>na</t>
  </si>
  <si>
    <t>n</t>
  </si>
  <si>
    <t>CONVIVENCIA</t>
  </si>
  <si>
    <t>DEMOC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</si>
</sst>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A]dd\-mmm"/>
    <numFmt numFmtId="165" formatCode="[$-40A]mmm\-yy"/>
  </numFmts>
  <fonts count="26" x14ac:knownFonts="1">
    <font>
      <sz val="11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name val="Calibri"/>
    </font>
    <font>
      <sz val="9"/>
      <color rgb="FF000000"/>
      <name val="Calibri"/>
    </font>
    <font>
      <sz val="9"/>
      <name val="Calibri"/>
    </font>
    <font>
      <u/>
      <sz val="9"/>
      <color indexed="4"/>
      <name val="Calibri"/>
    </font>
    <font>
      <u/>
      <sz val="9"/>
      <color rgb="FF0463C1"/>
      <name val="Calibri"/>
    </font>
    <font>
      <sz val="11"/>
      <color rgb="FF000000"/>
      <name val="Calibri"/>
    </font>
    <font>
      <sz val="11"/>
      <name val="Calibri"/>
    </font>
    <font>
      <sz val="11"/>
      <name val="Calibri"/>
    </font>
    <font>
      <b/>
      <sz val="11"/>
      <color rgb="FF000000"/>
      <name val="Calibri"/>
    </font>
    <font>
      <b/>
      <sz val="11"/>
      <name val="Calibri"/>
    </font>
    <font>
      <sz val="8"/>
      <name val="Calibri"/>
    </font>
    <font>
      <sz val="11"/>
      <name val="Calibri"/>
    </font>
    <font>
      <sz val="11"/>
      <name val="Calibri"/>
    </font>
    <font>
      <sz val="11"/>
      <name val="Calibri"/>
    </font>
    <font>
      <u/>
      <sz val="11"/>
      <color rgb="FF0463C1"/>
      <name val="Calibri"/>
    </font>
    <font>
      <b/>
      <u/>
      <sz val="11"/>
      <color rgb="FF000000"/>
      <name val="Calibri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protection locked="0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5" fontId="17" fillId="0" borderId="0" xfId="0" applyNumberFormat="1" applyFont="1">
      <alignment vertical="center"/>
    </xf>
    <xf numFmtId="0" fontId="13" fillId="0" borderId="0" xfId="0" applyFo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>
      <alignment vertical="center"/>
    </xf>
  </cellXfs>
  <cellStyles count="2">
    <cellStyle name="Hipervíncul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baseColWidth="10" defaultColWidth="9" defaultRowHeight="15" x14ac:dyDescent="0.25"/>
  <sheetData>
    <row r="1" spans="1:14" x14ac:dyDescent="0.25">
      <c r="B1" s="1" t="s">
        <v>0</v>
      </c>
      <c r="C1" s="1"/>
      <c r="D1" s="1"/>
    </row>
    <row r="2" spans="1:14" x14ac:dyDescent="0.25">
      <c r="B2" s="2" t="s">
        <v>427</v>
      </c>
      <c r="C2" s="3"/>
    </row>
    <row r="3" spans="1:14" x14ac:dyDescent="0.25">
      <c r="B3" s="2" t="s">
        <v>428</v>
      </c>
      <c r="C3" s="3"/>
    </row>
    <row r="4" spans="1:14" x14ac:dyDescent="0.25">
      <c r="B4" s="2" t="s">
        <v>429</v>
      </c>
      <c r="C4" s="3"/>
    </row>
    <row r="6" spans="1:14" ht="60" x14ac:dyDescent="0.25">
      <c r="A6" s="4" t="s">
        <v>2</v>
      </c>
      <c r="B6" s="4" t="s">
        <v>1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46</v>
      </c>
    </row>
    <row r="7" spans="1:14" x14ac:dyDescent="0.25">
      <c r="A7" s="6">
        <v>1</v>
      </c>
      <c r="B7" s="7" t="s">
        <v>14</v>
      </c>
      <c r="C7" s="8">
        <v>14</v>
      </c>
      <c r="D7" s="9">
        <v>36982</v>
      </c>
      <c r="E7" s="8">
        <v>1007524104</v>
      </c>
      <c r="F7" s="8" t="s">
        <v>47</v>
      </c>
      <c r="G7" s="8" t="s">
        <v>48</v>
      </c>
      <c r="H7" s="8" t="s">
        <v>272</v>
      </c>
      <c r="I7" s="8" t="s">
        <v>49</v>
      </c>
      <c r="J7" s="8">
        <v>3132741933</v>
      </c>
      <c r="K7" s="8" t="s">
        <v>50</v>
      </c>
      <c r="L7" s="8" t="s">
        <v>273</v>
      </c>
      <c r="M7" s="8"/>
      <c r="N7" s="10" t="s">
        <v>274</v>
      </c>
    </row>
    <row r="8" spans="1:14" x14ac:dyDescent="0.25">
      <c r="A8" s="6">
        <v>2</v>
      </c>
      <c r="B8" s="7" t="s">
        <v>15</v>
      </c>
      <c r="C8" s="8">
        <v>16</v>
      </c>
      <c r="D8" s="9">
        <v>36145</v>
      </c>
      <c r="E8" s="8">
        <v>98121601974</v>
      </c>
      <c r="F8" s="8" t="s">
        <v>51</v>
      </c>
      <c r="G8" s="8" t="s">
        <v>52</v>
      </c>
      <c r="H8" s="8" t="s">
        <v>431</v>
      </c>
      <c r="I8" s="8" t="s">
        <v>53</v>
      </c>
      <c r="J8" s="8">
        <v>3123488533</v>
      </c>
      <c r="K8" s="8" t="s">
        <v>54</v>
      </c>
      <c r="L8" s="8" t="s">
        <v>55</v>
      </c>
      <c r="M8" s="8" t="s">
        <v>57</v>
      </c>
      <c r="N8" s="10" t="s">
        <v>56</v>
      </c>
    </row>
    <row r="9" spans="1:14" x14ac:dyDescent="0.25">
      <c r="A9" s="6">
        <v>3</v>
      </c>
      <c r="B9" s="7" t="s">
        <v>16</v>
      </c>
      <c r="C9" s="8">
        <v>14</v>
      </c>
      <c r="D9" s="9">
        <v>36839</v>
      </c>
      <c r="E9" s="8">
        <v>1003691494</v>
      </c>
      <c r="F9" s="8" t="s">
        <v>58</v>
      </c>
      <c r="G9" s="8" t="s">
        <v>59</v>
      </c>
      <c r="H9" s="8" t="s">
        <v>439</v>
      </c>
      <c r="I9" s="8" t="s">
        <v>60</v>
      </c>
      <c r="J9" s="8">
        <v>3115931780</v>
      </c>
      <c r="K9" s="8" t="s">
        <v>61</v>
      </c>
      <c r="L9" s="8" t="s">
        <v>62</v>
      </c>
      <c r="M9" s="8"/>
      <c r="N9" s="10" t="s">
        <v>63</v>
      </c>
    </row>
    <row r="10" spans="1:14" x14ac:dyDescent="0.25">
      <c r="A10" s="6">
        <v>4</v>
      </c>
      <c r="B10" s="7" t="s">
        <v>17</v>
      </c>
      <c r="C10" s="8">
        <v>15</v>
      </c>
      <c r="D10" s="9">
        <v>36339</v>
      </c>
      <c r="E10" s="8">
        <v>9906280636</v>
      </c>
      <c r="F10" s="8" t="s">
        <v>64</v>
      </c>
      <c r="G10" s="8" t="s">
        <v>65</v>
      </c>
      <c r="H10" s="8" t="s">
        <v>432</v>
      </c>
      <c r="I10" s="8" t="s">
        <v>66</v>
      </c>
      <c r="J10" s="8">
        <v>3118816171</v>
      </c>
      <c r="K10" s="8" t="s">
        <v>67</v>
      </c>
      <c r="L10" s="8" t="s">
        <v>68</v>
      </c>
      <c r="M10" s="8" t="s">
        <v>69</v>
      </c>
      <c r="N10" s="10" t="s">
        <v>70</v>
      </c>
    </row>
    <row r="11" spans="1:14" x14ac:dyDescent="0.25">
      <c r="A11" s="6">
        <v>5</v>
      </c>
      <c r="B11" s="7" t="s">
        <v>18</v>
      </c>
      <c r="C11" s="8">
        <v>14</v>
      </c>
      <c r="D11" s="9">
        <v>36724</v>
      </c>
      <c r="E11" s="8">
        <v>1001195974</v>
      </c>
      <c r="F11" s="8" t="s">
        <v>71</v>
      </c>
      <c r="G11" s="8" t="s">
        <v>72</v>
      </c>
      <c r="H11" s="8" t="s">
        <v>440</v>
      </c>
      <c r="I11" s="8" t="s">
        <v>73</v>
      </c>
      <c r="J11" s="8">
        <v>3124782751</v>
      </c>
      <c r="K11" s="8" t="s">
        <v>74</v>
      </c>
      <c r="L11" s="8" t="s">
        <v>75</v>
      </c>
      <c r="M11" s="8"/>
      <c r="N11" s="11" t="s">
        <v>425</v>
      </c>
    </row>
    <row r="12" spans="1:14" x14ac:dyDescent="0.25">
      <c r="A12" s="6">
        <v>6</v>
      </c>
      <c r="B12" s="7" t="s">
        <v>19</v>
      </c>
      <c r="C12" s="8">
        <v>14</v>
      </c>
      <c r="D12" s="9">
        <v>36839</v>
      </c>
      <c r="E12" s="8">
        <v>1007156409</v>
      </c>
      <c r="F12" s="8" t="s">
        <v>76</v>
      </c>
      <c r="G12" s="8" t="s">
        <v>77</v>
      </c>
      <c r="H12" s="8" t="s">
        <v>333</v>
      </c>
      <c r="I12" s="8" t="s">
        <v>78</v>
      </c>
      <c r="J12" s="8">
        <v>3208117547</v>
      </c>
      <c r="K12" s="8" t="s">
        <v>79</v>
      </c>
      <c r="L12" s="8" t="s">
        <v>80</v>
      </c>
      <c r="M12" s="8"/>
      <c r="N12" s="10" t="s">
        <v>81</v>
      </c>
    </row>
    <row r="13" spans="1:14" x14ac:dyDescent="0.25">
      <c r="A13" s="6">
        <v>7</v>
      </c>
      <c r="B13" s="7" t="s">
        <v>304</v>
      </c>
      <c r="C13" s="8">
        <v>13</v>
      </c>
      <c r="D13" s="9">
        <v>37117</v>
      </c>
      <c r="E13" s="8">
        <v>1007728043</v>
      </c>
      <c r="F13" s="8" t="s">
        <v>88</v>
      </c>
      <c r="G13" s="8" t="s">
        <v>89</v>
      </c>
      <c r="H13" s="8" t="s">
        <v>433</v>
      </c>
      <c r="I13" s="8" t="s">
        <v>90</v>
      </c>
      <c r="J13" s="8">
        <v>3124327843</v>
      </c>
      <c r="K13" s="8" t="s">
        <v>91</v>
      </c>
      <c r="L13" s="8" t="s">
        <v>92</v>
      </c>
      <c r="M13" s="8"/>
      <c r="N13" s="10" t="s">
        <v>93</v>
      </c>
    </row>
    <row r="14" spans="1:14" x14ac:dyDescent="0.25">
      <c r="A14" s="6">
        <v>8</v>
      </c>
      <c r="B14" s="7" t="s">
        <v>275</v>
      </c>
      <c r="C14" s="8">
        <v>15</v>
      </c>
      <c r="D14" s="9">
        <v>36260</v>
      </c>
      <c r="E14" s="8">
        <v>99041007229</v>
      </c>
      <c r="F14" s="8" t="s">
        <v>276</v>
      </c>
      <c r="G14" s="8" t="s">
        <v>277</v>
      </c>
      <c r="H14" s="8" t="s">
        <v>278</v>
      </c>
      <c r="I14" s="8" t="s">
        <v>279</v>
      </c>
      <c r="J14" s="8">
        <v>3207026452</v>
      </c>
      <c r="K14" s="8" t="s">
        <v>280</v>
      </c>
      <c r="L14" s="8" t="s">
        <v>281</v>
      </c>
      <c r="M14" s="8" t="s">
        <v>282</v>
      </c>
      <c r="N14" s="10" t="s">
        <v>283</v>
      </c>
    </row>
    <row r="15" spans="1:14" x14ac:dyDescent="0.25">
      <c r="A15" s="6">
        <v>9</v>
      </c>
      <c r="B15" s="7" t="s">
        <v>20</v>
      </c>
      <c r="C15" s="8">
        <v>14</v>
      </c>
      <c r="D15" s="9">
        <v>36624</v>
      </c>
      <c r="E15" s="8">
        <v>1000046164</v>
      </c>
      <c r="F15" s="8" t="s">
        <v>82</v>
      </c>
      <c r="G15" s="8" t="s">
        <v>83</v>
      </c>
      <c r="H15" s="8" t="s">
        <v>434</v>
      </c>
      <c r="I15" s="8" t="s">
        <v>84</v>
      </c>
      <c r="J15" s="8">
        <v>3213912056</v>
      </c>
      <c r="K15" s="8" t="s">
        <v>85</v>
      </c>
      <c r="L15" s="8" t="s">
        <v>86</v>
      </c>
      <c r="M15" s="8"/>
      <c r="N15" s="10" t="s">
        <v>87</v>
      </c>
    </row>
    <row r="16" spans="1:14" x14ac:dyDescent="0.25">
      <c r="A16" s="6">
        <v>10</v>
      </c>
      <c r="B16" s="7" t="s">
        <v>21</v>
      </c>
      <c r="C16" s="8">
        <v>15</v>
      </c>
      <c r="D16" s="9">
        <v>36461</v>
      </c>
      <c r="E16" s="8">
        <v>99102801519</v>
      </c>
      <c r="F16" s="8" t="s">
        <v>94</v>
      </c>
      <c r="G16" s="8" t="s">
        <v>95</v>
      </c>
      <c r="H16" s="8" t="s">
        <v>435</v>
      </c>
      <c r="I16" s="8" t="s">
        <v>96</v>
      </c>
      <c r="J16" s="8">
        <v>3214618171</v>
      </c>
      <c r="K16" s="8" t="s">
        <v>97</v>
      </c>
      <c r="L16" s="8" t="s">
        <v>98</v>
      </c>
      <c r="M16" s="8"/>
      <c r="N16" s="10" t="s">
        <v>99</v>
      </c>
    </row>
    <row r="17" spans="1:14" x14ac:dyDescent="0.25">
      <c r="A17" s="6">
        <v>11</v>
      </c>
      <c r="B17" s="7" t="s">
        <v>100</v>
      </c>
      <c r="C17" s="8">
        <v>14</v>
      </c>
      <c r="D17" s="9">
        <v>37293</v>
      </c>
      <c r="E17" s="8">
        <v>1003688451</v>
      </c>
      <c r="F17" s="12" t="s">
        <v>101</v>
      </c>
      <c r="G17" s="8" t="s">
        <v>102</v>
      </c>
      <c r="H17" s="8" t="s">
        <v>441</v>
      </c>
      <c r="I17" s="8" t="s">
        <v>103</v>
      </c>
      <c r="J17" s="8">
        <v>3133846892</v>
      </c>
      <c r="K17" s="8" t="s">
        <v>104</v>
      </c>
      <c r="L17" s="8" t="s">
        <v>105</v>
      </c>
      <c r="M17" s="8"/>
      <c r="N17" s="10" t="s">
        <v>106</v>
      </c>
    </row>
    <row r="18" spans="1:14" x14ac:dyDescent="0.25">
      <c r="A18" s="6">
        <v>12</v>
      </c>
      <c r="B18" s="7" t="s">
        <v>107</v>
      </c>
      <c r="C18" s="8">
        <v>14</v>
      </c>
      <c r="D18" s="9">
        <v>36700</v>
      </c>
      <c r="E18" s="8"/>
      <c r="F18" s="8" t="s">
        <v>136</v>
      </c>
      <c r="G18" s="8" t="s">
        <v>137</v>
      </c>
      <c r="H18" s="8" t="s">
        <v>436</v>
      </c>
      <c r="I18" s="8" t="s">
        <v>138</v>
      </c>
      <c r="J18" s="8">
        <v>3132902552</v>
      </c>
      <c r="K18" s="8" t="s">
        <v>139</v>
      </c>
      <c r="L18" s="8" t="s">
        <v>140</v>
      </c>
      <c r="M18" s="8"/>
      <c r="N18" s="8"/>
    </row>
    <row r="19" spans="1:14" x14ac:dyDescent="0.25">
      <c r="A19" s="6">
        <v>13</v>
      </c>
      <c r="B19" s="7" t="s">
        <v>22</v>
      </c>
      <c r="C19" s="8">
        <v>14</v>
      </c>
      <c r="D19" s="9">
        <v>36778</v>
      </c>
      <c r="E19" s="8">
        <v>1007819916</v>
      </c>
      <c r="F19" s="8" t="s">
        <v>108</v>
      </c>
      <c r="G19" s="8" t="s">
        <v>109</v>
      </c>
      <c r="H19" s="8" t="s">
        <v>437</v>
      </c>
      <c r="I19" s="8" t="s">
        <v>110</v>
      </c>
      <c r="J19" s="8">
        <v>3102341180</v>
      </c>
      <c r="K19" s="8" t="s">
        <v>111</v>
      </c>
      <c r="L19" s="8" t="s">
        <v>112</v>
      </c>
      <c r="M19" s="8"/>
      <c r="N19" s="10" t="s">
        <v>113</v>
      </c>
    </row>
    <row r="20" spans="1:14" x14ac:dyDescent="0.25">
      <c r="A20" s="6">
        <v>14</v>
      </c>
      <c r="B20" s="7" t="s">
        <v>23</v>
      </c>
      <c r="C20" s="8">
        <v>14</v>
      </c>
      <c r="D20" s="9">
        <v>36796</v>
      </c>
      <c r="E20" s="8">
        <v>1007358541</v>
      </c>
      <c r="F20" s="8" t="s">
        <v>141</v>
      </c>
      <c r="G20" s="8" t="s">
        <v>142</v>
      </c>
      <c r="H20" s="8" t="s">
        <v>143</v>
      </c>
      <c r="I20" s="8" t="s">
        <v>144</v>
      </c>
      <c r="J20" s="8">
        <v>3134207282</v>
      </c>
      <c r="K20" s="8" t="s">
        <v>145</v>
      </c>
      <c r="L20" s="8" t="s">
        <v>146</v>
      </c>
      <c r="M20" s="8"/>
      <c r="N20" s="10" t="s">
        <v>147</v>
      </c>
    </row>
    <row r="21" spans="1:14" x14ac:dyDescent="0.25">
      <c r="A21" s="6">
        <v>15</v>
      </c>
      <c r="B21" s="7" t="s">
        <v>24</v>
      </c>
      <c r="C21" s="8">
        <v>14</v>
      </c>
      <c r="D21" s="9">
        <v>36724</v>
      </c>
      <c r="E21" s="8">
        <v>1003565247</v>
      </c>
      <c r="F21" s="8" t="s">
        <v>154</v>
      </c>
      <c r="G21" s="8" t="s">
        <v>155</v>
      </c>
      <c r="H21" s="8" t="s">
        <v>156</v>
      </c>
      <c r="I21" s="8" t="s">
        <v>157</v>
      </c>
      <c r="J21" s="8">
        <v>3204151384</v>
      </c>
      <c r="K21" s="8" t="s">
        <v>159</v>
      </c>
      <c r="L21" s="8" t="s">
        <v>160</v>
      </c>
      <c r="M21" s="8" t="s">
        <v>158</v>
      </c>
      <c r="N21" s="10" t="s">
        <v>161</v>
      </c>
    </row>
    <row r="22" spans="1:14" x14ac:dyDescent="0.25">
      <c r="A22" s="6">
        <v>16</v>
      </c>
      <c r="B22" s="7" t="s">
        <v>25</v>
      </c>
      <c r="C22" s="8">
        <v>13</v>
      </c>
      <c r="D22" s="9">
        <v>37097</v>
      </c>
      <c r="E22" s="8">
        <v>1000323601</v>
      </c>
      <c r="F22" s="8" t="s">
        <v>162</v>
      </c>
      <c r="G22" s="8" t="s">
        <v>163</v>
      </c>
      <c r="H22" s="8" t="s">
        <v>164</v>
      </c>
      <c r="I22" s="8" t="s">
        <v>165</v>
      </c>
      <c r="J22" s="8">
        <v>3115091194</v>
      </c>
      <c r="K22" s="8" t="s">
        <v>166</v>
      </c>
      <c r="L22" s="8" t="s">
        <v>167</v>
      </c>
      <c r="M22" s="8"/>
      <c r="N22" s="10" t="s">
        <v>168</v>
      </c>
    </row>
    <row r="23" spans="1:14" x14ac:dyDescent="0.25">
      <c r="A23" s="6">
        <v>17</v>
      </c>
      <c r="B23" s="7" t="s">
        <v>26</v>
      </c>
      <c r="C23" s="8">
        <v>14</v>
      </c>
      <c r="D23" s="9">
        <v>36917</v>
      </c>
      <c r="E23" s="8">
        <v>1007727876</v>
      </c>
      <c r="F23" s="8" t="s">
        <v>430</v>
      </c>
      <c r="G23" s="8" t="s">
        <v>169</v>
      </c>
      <c r="H23" s="8" t="s">
        <v>170</v>
      </c>
      <c r="I23" s="8" t="s">
        <v>171</v>
      </c>
      <c r="J23" s="8">
        <v>3213351777</v>
      </c>
      <c r="K23" s="8" t="s">
        <v>172</v>
      </c>
      <c r="L23" s="8" t="s">
        <v>173</v>
      </c>
      <c r="M23" s="8" t="s">
        <v>174</v>
      </c>
      <c r="N23" s="10" t="s">
        <v>175</v>
      </c>
    </row>
    <row r="24" spans="1:14" x14ac:dyDescent="0.25">
      <c r="A24" s="6">
        <v>18</v>
      </c>
      <c r="B24" s="7" t="s">
        <v>27</v>
      </c>
      <c r="C24" s="8">
        <v>13</v>
      </c>
      <c r="D24" s="9">
        <v>37006</v>
      </c>
      <c r="E24" s="8">
        <v>1003691447</v>
      </c>
      <c r="F24" s="8" t="s">
        <v>305</v>
      </c>
      <c r="G24" s="8" t="s">
        <v>306</v>
      </c>
      <c r="H24" s="8" t="s">
        <v>307</v>
      </c>
      <c r="I24" s="8" t="s">
        <v>308</v>
      </c>
      <c r="J24" s="8">
        <v>3203808512</v>
      </c>
      <c r="K24" s="8" t="s">
        <v>309</v>
      </c>
      <c r="L24" s="8" t="s">
        <v>310</v>
      </c>
      <c r="M24" s="8"/>
      <c r="N24" s="10" t="s">
        <v>311</v>
      </c>
    </row>
    <row r="25" spans="1:14" x14ac:dyDescent="0.25">
      <c r="A25" s="6">
        <v>19</v>
      </c>
      <c r="B25" s="7" t="s">
        <v>176</v>
      </c>
      <c r="C25" s="8">
        <v>14</v>
      </c>
      <c r="D25" s="9">
        <v>36663</v>
      </c>
      <c r="E25" s="8">
        <v>1000722304</v>
      </c>
      <c r="F25" s="8" t="s">
        <v>177</v>
      </c>
      <c r="G25" s="8" t="s">
        <v>178</v>
      </c>
      <c r="H25" s="8" t="s">
        <v>179</v>
      </c>
      <c r="I25" s="8" t="s">
        <v>180</v>
      </c>
      <c r="J25" s="8">
        <v>3134586760</v>
      </c>
      <c r="K25" s="8" t="s">
        <v>181</v>
      </c>
      <c r="L25" s="8" t="s">
        <v>182</v>
      </c>
      <c r="M25" s="8"/>
      <c r="N25" s="10" t="s">
        <v>183</v>
      </c>
    </row>
    <row r="26" spans="1:14" x14ac:dyDescent="0.25">
      <c r="A26" s="6">
        <v>20</v>
      </c>
      <c r="B26" s="7" t="s">
        <v>28</v>
      </c>
      <c r="C26" s="8">
        <v>14</v>
      </c>
      <c r="D26" s="9">
        <v>36800</v>
      </c>
      <c r="E26" s="8">
        <v>1010125532</v>
      </c>
      <c r="F26" s="8" t="s">
        <v>184</v>
      </c>
      <c r="G26" s="8" t="s">
        <v>185</v>
      </c>
      <c r="H26" s="8" t="s">
        <v>186</v>
      </c>
      <c r="I26" s="8" t="s">
        <v>187</v>
      </c>
      <c r="J26" s="8">
        <v>3219160730</v>
      </c>
      <c r="K26" s="8" t="s">
        <v>188</v>
      </c>
      <c r="L26" s="8" t="s">
        <v>189</v>
      </c>
      <c r="M26" s="8"/>
      <c r="N26" s="8"/>
    </row>
    <row r="27" spans="1:14" x14ac:dyDescent="0.25">
      <c r="A27" s="6">
        <v>21</v>
      </c>
      <c r="B27" s="7" t="s">
        <v>29</v>
      </c>
      <c r="C27" s="8">
        <v>14</v>
      </c>
      <c r="D27" s="9">
        <v>36616</v>
      </c>
      <c r="E27" s="8">
        <v>1000000765</v>
      </c>
      <c r="F27" s="8" t="s">
        <v>426</v>
      </c>
      <c r="G27" s="8" t="s">
        <v>132</v>
      </c>
      <c r="H27" s="8" t="s">
        <v>442</v>
      </c>
      <c r="I27" s="8" t="s">
        <v>133</v>
      </c>
      <c r="J27" s="8">
        <v>3214910878</v>
      </c>
      <c r="K27" s="8" t="s">
        <v>134</v>
      </c>
      <c r="L27" s="8" t="s">
        <v>135</v>
      </c>
      <c r="M27" s="8"/>
      <c r="N27" s="8"/>
    </row>
    <row r="28" spans="1:14" x14ac:dyDescent="0.25">
      <c r="A28" s="6">
        <v>22</v>
      </c>
      <c r="B28" s="7" t="s">
        <v>30</v>
      </c>
      <c r="C28" s="8">
        <v>14</v>
      </c>
      <c r="D28" s="9">
        <v>36634</v>
      </c>
      <c r="E28" s="8">
        <v>1073240562</v>
      </c>
      <c r="F28" s="8" t="s">
        <v>190</v>
      </c>
      <c r="G28" s="8" t="s">
        <v>191</v>
      </c>
      <c r="H28" s="8" t="s">
        <v>192</v>
      </c>
      <c r="I28" s="8" t="s">
        <v>193</v>
      </c>
      <c r="J28" s="8">
        <v>3115657133</v>
      </c>
      <c r="K28" s="8" t="s">
        <v>194</v>
      </c>
      <c r="L28" s="8" t="s">
        <v>195</v>
      </c>
      <c r="M28" s="8"/>
      <c r="N28" s="8"/>
    </row>
    <row r="29" spans="1:14" x14ac:dyDescent="0.25">
      <c r="A29" s="6">
        <v>23</v>
      </c>
      <c r="B29" s="7" t="s">
        <v>45</v>
      </c>
      <c r="C29" s="8">
        <v>14</v>
      </c>
      <c r="D29" s="9">
        <v>36585</v>
      </c>
      <c r="E29" s="8">
        <v>1007426795</v>
      </c>
      <c r="F29" s="8" t="s">
        <v>114</v>
      </c>
      <c r="G29" s="8" t="s">
        <v>115</v>
      </c>
      <c r="H29" s="8"/>
      <c r="I29" s="8" t="s">
        <v>116</v>
      </c>
      <c r="J29" s="8">
        <v>3102586873</v>
      </c>
      <c r="K29" s="8" t="s">
        <v>117</v>
      </c>
      <c r="L29" s="8" t="s">
        <v>118</v>
      </c>
      <c r="M29" s="8" t="s">
        <v>119</v>
      </c>
      <c r="N29" s="10" t="s">
        <v>120</v>
      </c>
    </row>
    <row r="30" spans="1:14" x14ac:dyDescent="0.25">
      <c r="A30" s="6">
        <v>24</v>
      </c>
      <c r="B30" s="7" t="s">
        <v>31</v>
      </c>
      <c r="C30" s="8">
        <v>14</v>
      </c>
      <c r="D30" s="9">
        <v>36917</v>
      </c>
      <c r="E30" s="8">
        <v>1000521266</v>
      </c>
      <c r="F30" s="8" t="s">
        <v>196</v>
      </c>
      <c r="G30" s="8" t="s">
        <v>197</v>
      </c>
      <c r="H30" s="8" t="s">
        <v>438</v>
      </c>
      <c r="I30" s="8" t="s">
        <v>198</v>
      </c>
      <c r="J30" s="8">
        <v>3209033144</v>
      </c>
      <c r="K30" s="8" t="s">
        <v>199</v>
      </c>
      <c r="L30" s="8" t="s">
        <v>200</v>
      </c>
      <c r="M30" s="8" t="s">
        <v>201</v>
      </c>
      <c r="N30" s="10" t="s">
        <v>202</v>
      </c>
    </row>
    <row r="31" spans="1:14" x14ac:dyDescent="0.25">
      <c r="A31" s="6">
        <v>25</v>
      </c>
      <c r="B31" s="7" t="s">
        <v>32</v>
      </c>
      <c r="C31" s="8">
        <v>13</v>
      </c>
      <c r="D31" s="9">
        <v>36946</v>
      </c>
      <c r="E31" s="8">
        <v>1001204617</v>
      </c>
      <c r="F31" s="8" t="s">
        <v>203</v>
      </c>
      <c r="G31" s="8" t="s">
        <v>204</v>
      </c>
      <c r="H31" s="8" t="s">
        <v>443</v>
      </c>
      <c r="I31" s="8" t="s">
        <v>205</v>
      </c>
      <c r="J31" s="8">
        <v>3124764708</v>
      </c>
      <c r="K31" s="8" t="s">
        <v>206</v>
      </c>
      <c r="L31" s="8" t="s">
        <v>207</v>
      </c>
      <c r="M31" s="8"/>
      <c r="N31" s="10" t="s">
        <v>208</v>
      </c>
    </row>
    <row r="32" spans="1:14" x14ac:dyDescent="0.25">
      <c r="A32" s="6">
        <v>26</v>
      </c>
      <c r="B32" s="7" t="s">
        <v>33</v>
      </c>
      <c r="C32" s="8">
        <v>15</v>
      </c>
      <c r="D32" s="9">
        <v>36447</v>
      </c>
      <c r="E32" s="8">
        <v>99101407159</v>
      </c>
      <c r="F32" s="8" t="s">
        <v>209</v>
      </c>
      <c r="G32" s="8" t="s">
        <v>210</v>
      </c>
      <c r="H32" s="8" t="s">
        <v>211</v>
      </c>
      <c r="I32" s="8" t="s">
        <v>212</v>
      </c>
      <c r="J32" s="8">
        <v>3202394994</v>
      </c>
      <c r="K32" s="8" t="s">
        <v>213</v>
      </c>
      <c r="L32" s="8" t="s">
        <v>214</v>
      </c>
      <c r="M32" s="8"/>
      <c r="N32" s="10" t="s">
        <v>215</v>
      </c>
    </row>
    <row r="33" spans="1:14" x14ac:dyDescent="0.25">
      <c r="A33" s="6">
        <v>27</v>
      </c>
      <c r="B33" s="7" t="s">
        <v>34</v>
      </c>
      <c r="C33" s="8">
        <v>14</v>
      </c>
      <c r="D33" s="9">
        <v>36882</v>
      </c>
      <c r="E33" s="8">
        <v>1007422311</v>
      </c>
      <c r="F33" s="8" t="s">
        <v>121</v>
      </c>
      <c r="G33" s="8" t="s">
        <v>122</v>
      </c>
      <c r="H33" s="8" t="s">
        <v>123</v>
      </c>
      <c r="I33" s="8" t="s">
        <v>124</v>
      </c>
      <c r="J33" s="8">
        <v>3102003101</v>
      </c>
      <c r="K33" s="8" t="s">
        <v>125</v>
      </c>
      <c r="L33" s="8" t="s">
        <v>126</v>
      </c>
      <c r="M33" s="8"/>
      <c r="N33" s="10" t="s">
        <v>127</v>
      </c>
    </row>
    <row r="34" spans="1:14" x14ac:dyDescent="0.25">
      <c r="A34" s="6">
        <v>28</v>
      </c>
      <c r="B34" s="7" t="s">
        <v>44</v>
      </c>
      <c r="C34" s="8">
        <v>13</v>
      </c>
      <c r="D34" s="9">
        <v>37181</v>
      </c>
      <c r="E34" s="8">
        <v>1000519618</v>
      </c>
      <c r="F34" s="8" t="s">
        <v>216</v>
      </c>
      <c r="G34" s="8" t="s">
        <v>217</v>
      </c>
      <c r="H34" s="8" t="s">
        <v>218</v>
      </c>
      <c r="I34" s="8" t="s">
        <v>219</v>
      </c>
      <c r="J34" s="8">
        <v>3132553878</v>
      </c>
      <c r="K34" s="8" t="s">
        <v>220</v>
      </c>
      <c r="L34" s="8" t="s">
        <v>221</v>
      </c>
      <c r="M34" s="8"/>
      <c r="N34" s="8"/>
    </row>
    <row r="35" spans="1:14" x14ac:dyDescent="0.25">
      <c r="A35" s="6">
        <v>29</v>
      </c>
      <c r="B35" s="7" t="s">
        <v>35</v>
      </c>
      <c r="C35" s="8">
        <v>15</v>
      </c>
      <c r="D35" s="9">
        <v>36443</v>
      </c>
      <c r="E35" s="8">
        <v>99101005662</v>
      </c>
      <c r="F35" s="8" t="s">
        <v>222</v>
      </c>
      <c r="G35" s="8" t="s">
        <v>223</v>
      </c>
      <c r="H35" s="8" t="s">
        <v>224</v>
      </c>
      <c r="I35" s="8" t="s">
        <v>225</v>
      </c>
      <c r="J35" s="8">
        <v>3118792557</v>
      </c>
      <c r="K35" s="8" t="s">
        <v>226</v>
      </c>
      <c r="L35" s="8" t="s">
        <v>227</v>
      </c>
      <c r="M35" s="8"/>
      <c r="N35" s="8"/>
    </row>
    <row r="36" spans="1:14" x14ac:dyDescent="0.25">
      <c r="A36" s="6">
        <v>30</v>
      </c>
      <c r="B36" s="7" t="s">
        <v>36</v>
      </c>
      <c r="C36" s="8">
        <v>14</v>
      </c>
      <c r="D36" s="9">
        <v>36808</v>
      </c>
      <c r="E36" s="8">
        <v>1109410703</v>
      </c>
      <c r="F36" s="8" t="s">
        <v>228</v>
      </c>
      <c r="G36" s="8" t="s">
        <v>229</v>
      </c>
      <c r="H36" s="8" t="s">
        <v>230</v>
      </c>
      <c r="I36" s="8" t="s">
        <v>231</v>
      </c>
      <c r="J36" s="8">
        <v>3115938482</v>
      </c>
      <c r="K36" s="8" t="s">
        <v>232</v>
      </c>
      <c r="L36" s="8" t="s">
        <v>233</v>
      </c>
      <c r="M36" s="8" t="s">
        <v>234</v>
      </c>
      <c r="N36" s="10" t="s">
        <v>235</v>
      </c>
    </row>
    <row r="37" spans="1:14" x14ac:dyDescent="0.25">
      <c r="A37" s="6">
        <v>31</v>
      </c>
      <c r="B37" s="7" t="s">
        <v>37</v>
      </c>
      <c r="C37" s="8">
        <v>17</v>
      </c>
      <c r="D37" s="9">
        <v>35770</v>
      </c>
      <c r="E37" s="8">
        <v>97120621720</v>
      </c>
      <c r="F37" s="8" t="s">
        <v>236</v>
      </c>
      <c r="G37" s="8" t="s">
        <v>237</v>
      </c>
      <c r="H37" s="8" t="s">
        <v>238</v>
      </c>
      <c r="I37" s="8" t="s">
        <v>239</v>
      </c>
      <c r="J37" s="8">
        <v>3108036099</v>
      </c>
      <c r="K37" s="8" t="s">
        <v>240</v>
      </c>
      <c r="L37" s="8" t="s">
        <v>241</v>
      </c>
      <c r="M37" s="8" t="s">
        <v>242</v>
      </c>
      <c r="N37" s="10" t="s">
        <v>243</v>
      </c>
    </row>
    <row r="38" spans="1:14" x14ac:dyDescent="0.25">
      <c r="A38" s="6">
        <v>32</v>
      </c>
      <c r="B38" s="7" t="s">
        <v>38</v>
      </c>
      <c r="C38" s="8">
        <v>14</v>
      </c>
      <c r="D38" s="9">
        <v>36624</v>
      </c>
      <c r="E38" s="8">
        <v>1006819966</v>
      </c>
      <c r="F38" s="8" t="s">
        <v>128</v>
      </c>
      <c r="G38" s="8" t="s">
        <v>129</v>
      </c>
      <c r="H38" s="8" t="s">
        <v>244</v>
      </c>
      <c r="I38" s="8" t="s">
        <v>130</v>
      </c>
      <c r="J38" s="8">
        <v>3194845601</v>
      </c>
      <c r="K38" s="8" t="s">
        <v>246</v>
      </c>
      <c r="L38" s="8" t="s">
        <v>245</v>
      </c>
      <c r="M38" s="8"/>
      <c r="N38" s="10" t="s">
        <v>131</v>
      </c>
    </row>
    <row r="39" spans="1:14" x14ac:dyDescent="0.25">
      <c r="A39" s="6">
        <v>33</v>
      </c>
      <c r="B39" s="7" t="s">
        <v>42</v>
      </c>
      <c r="C39" s="8">
        <v>14</v>
      </c>
      <c r="D39" s="9">
        <v>37226</v>
      </c>
      <c r="E39" s="8">
        <v>1192757523</v>
      </c>
      <c r="F39" s="8" t="s">
        <v>247</v>
      </c>
      <c r="G39" s="8" t="s">
        <v>248</v>
      </c>
      <c r="H39" s="8" t="s">
        <v>249</v>
      </c>
      <c r="I39" s="8" t="s">
        <v>250</v>
      </c>
      <c r="J39" s="8">
        <v>3214064358</v>
      </c>
      <c r="K39" s="8" t="s">
        <v>251</v>
      </c>
      <c r="L39" s="8" t="s">
        <v>252</v>
      </c>
      <c r="M39" s="8"/>
      <c r="N39" s="8"/>
    </row>
    <row r="40" spans="1:14" x14ac:dyDescent="0.25">
      <c r="A40" s="6">
        <v>34</v>
      </c>
      <c r="B40" s="7" t="s">
        <v>40</v>
      </c>
      <c r="C40" s="8">
        <v>15</v>
      </c>
      <c r="D40" s="9">
        <v>36351</v>
      </c>
      <c r="E40" s="8">
        <v>99071000520</v>
      </c>
      <c r="F40" s="8" t="s">
        <v>148</v>
      </c>
      <c r="G40" s="8" t="s">
        <v>149</v>
      </c>
      <c r="H40" s="8" t="s">
        <v>334</v>
      </c>
      <c r="I40" s="8" t="s">
        <v>335</v>
      </c>
      <c r="J40" s="8">
        <v>3108831360</v>
      </c>
      <c r="K40" s="8" t="s">
        <v>150</v>
      </c>
      <c r="L40" s="8" t="s">
        <v>151</v>
      </c>
      <c r="M40" s="8" t="s">
        <v>152</v>
      </c>
      <c r="N40" s="10" t="s">
        <v>153</v>
      </c>
    </row>
    <row r="41" spans="1:14" x14ac:dyDescent="0.25">
      <c r="A41" s="6">
        <v>35</v>
      </c>
      <c r="B41" s="13" t="s">
        <v>39</v>
      </c>
      <c r="C41" s="8">
        <v>14</v>
      </c>
      <c r="D41" s="9">
        <v>36952</v>
      </c>
      <c r="E41" s="8">
        <v>1000595117</v>
      </c>
      <c r="F41" s="8" t="s">
        <v>259</v>
      </c>
      <c r="G41" s="8" t="s">
        <v>254</v>
      </c>
      <c r="H41" s="8" t="s">
        <v>260</v>
      </c>
      <c r="I41" s="8" t="s">
        <v>261</v>
      </c>
      <c r="J41" s="8">
        <v>3102849559</v>
      </c>
      <c r="K41" s="8" t="s">
        <v>262</v>
      </c>
      <c r="L41" s="8" t="s">
        <v>263</v>
      </c>
      <c r="M41" s="14"/>
      <c r="N41" s="15" t="s">
        <v>264</v>
      </c>
    </row>
    <row r="42" spans="1:14" x14ac:dyDescent="0.25">
      <c r="A42" s="6">
        <v>36</v>
      </c>
      <c r="B42" s="7" t="s">
        <v>43</v>
      </c>
      <c r="C42" s="8">
        <v>16</v>
      </c>
      <c r="D42" s="9">
        <v>36065</v>
      </c>
      <c r="E42" s="8">
        <v>98092753034</v>
      </c>
      <c r="F42" s="8" t="s">
        <v>253</v>
      </c>
      <c r="G42" s="8" t="s">
        <v>254</v>
      </c>
      <c r="H42" s="8" t="s">
        <v>255</v>
      </c>
      <c r="I42" s="8" t="s">
        <v>256</v>
      </c>
      <c r="J42" s="8">
        <v>3204175657</v>
      </c>
      <c r="K42" s="8" t="s">
        <v>257</v>
      </c>
      <c r="L42" s="8" t="s">
        <v>258</v>
      </c>
      <c r="M42" s="8"/>
      <c r="N42" s="8"/>
    </row>
    <row r="43" spans="1:14" x14ac:dyDescent="0.25">
      <c r="A43" s="6">
        <v>37</v>
      </c>
      <c r="B43" s="7" t="s">
        <v>41</v>
      </c>
      <c r="C43" s="8">
        <v>14</v>
      </c>
      <c r="D43" s="9">
        <v>36928</v>
      </c>
      <c r="E43" s="8">
        <v>1010023460</v>
      </c>
      <c r="F43" s="8" t="s">
        <v>265</v>
      </c>
      <c r="G43" s="8" t="s">
        <v>266</v>
      </c>
      <c r="H43" s="8" t="s">
        <v>267</v>
      </c>
      <c r="I43" s="8" t="s">
        <v>268</v>
      </c>
      <c r="J43" s="8">
        <v>3013180239</v>
      </c>
      <c r="K43" s="8" t="s">
        <v>269</v>
      </c>
      <c r="L43" s="8" t="s">
        <v>270</v>
      </c>
      <c r="M43" s="8"/>
      <c r="N43" s="10" t="s">
        <v>271</v>
      </c>
    </row>
    <row r="44" spans="1:14" x14ac:dyDescent="0.25">
      <c r="A44" s="16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x14ac:dyDescent="0.25">
      <c r="A45" s="16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x14ac:dyDescent="0.25">
      <c r="A46" s="16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x14ac:dyDescent="0.25">
      <c r="A47" s="16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/>
  </sheetViews>
  <sheetFormatPr baseColWidth="10" defaultColWidth="9" defaultRowHeight="15" x14ac:dyDescent="0.25"/>
  <sheetData>
    <row r="2" spans="1:6" x14ac:dyDescent="0.25">
      <c r="A2" s="19">
        <v>1</v>
      </c>
      <c r="B2" s="20" t="s">
        <v>383</v>
      </c>
      <c r="C2" s="21" t="s">
        <v>387</v>
      </c>
      <c r="D2" s="20" t="s">
        <v>391</v>
      </c>
      <c r="E2" s="20" t="s">
        <v>395</v>
      </c>
      <c r="F2" s="22" t="s">
        <v>399</v>
      </c>
    </row>
    <row r="3" spans="1:6" x14ac:dyDescent="0.25">
      <c r="A3" s="23">
        <v>2</v>
      </c>
      <c r="B3" s="24"/>
      <c r="C3" s="24" t="s">
        <v>388</v>
      </c>
      <c r="D3" s="24"/>
      <c r="E3" s="24"/>
      <c r="F3" s="25"/>
    </row>
    <row r="4" spans="1:6" x14ac:dyDescent="0.25">
      <c r="A4" s="23">
        <v>3</v>
      </c>
      <c r="B4" s="24" t="s">
        <v>384</v>
      </c>
      <c r="C4" s="24"/>
      <c r="D4" s="26" t="s">
        <v>392</v>
      </c>
      <c r="E4" s="26" t="s">
        <v>396</v>
      </c>
      <c r="F4" s="27" t="s">
        <v>400</v>
      </c>
    </row>
    <row r="5" spans="1:6" x14ac:dyDescent="0.25">
      <c r="A5" s="23">
        <v>4</v>
      </c>
      <c r="B5" s="24"/>
      <c r="C5" s="26" t="s">
        <v>389</v>
      </c>
      <c r="D5" s="26" t="s">
        <v>393</v>
      </c>
      <c r="E5" s="26" t="s">
        <v>397</v>
      </c>
      <c r="F5" s="27"/>
    </row>
    <row r="6" spans="1:6" x14ac:dyDescent="0.25">
      <c r="A6" s="23"/>
      <c r="B6" s="24" t="s">
        <v>403</v>
      </c>
      <c r="C6" s="24"/>
      <c r="D6" s="24"/>
      <c r="E6" s="24"/>
      <c r="F6" s="25"/>
    </row>
    <row r="7" spans="1:6" x14ac:dyDescent="0.25">
      <c r="A7" s="23">
        <v>6</v>
      </c>
      <c r="B7" s="26" t="s">
        <v>385</v>
      </c>
      <c r="C7" s="24" t="s">
        <v>390</v>
      </c>
      <c r="D7" s="24" t="s">
        <v>394</v>
      </c>
      <c r="E7" s="26" t="s">
        <v>398</v>
      </c>
      <c r="F7" s="27" t="s">
        <v>401</v>
      </c>
    </row>
    <row r="8" spans="1:6" x14ac:dyDescent="0.25">
      <c r="A8" s="28">
        <v>7</v>
      </c>
      <c r="B8" s="29" t="s">
        <v>386</v>
      </c>
      <c r="C8" s="30"/>
      <c r="D8" s="30"/>
      <c r="E8" s="29"/>
      <c r="F8" s="31" t="s">
        <v>402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zoomScale="104" workbookViewId="0">
      <pane xSplit="2" ySplit="2" topLeftCell="C3" activePane="bottomRight" state="frozen"/>
      <selection pane="topRight"/>
      <selection pane="bottomLeft"/>
      <selection pane="bottomRight" activeCell="N14" sqref="N14"/>
    </sheetView>
  </sheetViews>
  <sheetFormatPr baseColWidth="10" defaultColWidth="9" defaultRowHeight="15" x14ac:dyDescent="0.25"/>
  <cols>
    <col min="1" max="1" width="5.42578125" style="53" customWidth="1"/>
    <col min="2" max="2" width="31" style="53" customWidth="1"/>
    <col min="3" max="3" width="13.7109375" style="53" customWidth="1"/>
    <col min="4" max="8" width="9.140625" style="53" customWidth="1"/>
    <col min="9" max="9" width="10.85546875" style="53" customWidth="1"/>
    <col min="10" max="13" width="9.140625" style="53" customWidth="1"/>
    <col min="14" max="14" width="18.5703125" style="53" customWidth="1"/>
    <col min="15" max="256" width="9.140625" style="53" customWidth="1"/>
    <col min="257" max="16384" width="9" style="53"/>
  </cols>
  <sheetData>
    <row r="2" spans="1:14" x14ac:dyDescent="0.25">
      <c r="A2" s="32" t="s">
        <v>448</v>
      </c>
      <c r="B2" s="32" t="s">
        <v>1</v>
      </c>
      <c r="C2" s="33" t="s">
        <v>444</v>
      </c>
      <c r="D2" s="33" t="s">
        <v>445</v>
      </c>
      <c r="E2" s="40" t="s">
        <v>469</v>
      </c>
      <c r="F2" s="34" t="s">
        <v>527</v>
      </c>
      <c r="G2" s="33" t="s">
        <v>528</v>
      </c>
      <c r="H2" s="33" t="s">
        <v>537</v>
      </c>
      <c r="I2" s="33" t="s">
        <v>521</v>
      </c>
      <c r="J2" s="33" t="s">
        <v>535</v>
      </c>
      <c r="K2" s="33" t="s">
        <v>539</v>
      </c>
      <c r="N2" s="57" t="s">
        <v>547</v>
      </c>
    </row>
    <row r="3" spans="1:14" x14ac:dyDescent="0.25">
      <c r="A3" s="6">
        <v>1</v>
      </c>
      <c r="B3" s="7" t="s">
        <v>14</v>
      </c>
      <c r="C3" s="35"/>
      <c r="D3" s="36">
        <v>60</v>
      </c>
      <c r="E3" s="36">
        <v>80</v>
      </c>
      <c r="F3" s="36">
        <v>70</v>
      </c>
      <c r="G3" s="36">
        <v>70</v>
      </c>
      <c r="H3" s="36">
        <v>80</v>
      </c>
      <c r="I3" s="36">
        <v>60</v>
      </c>
      <c r="J3" s="36">
        <v>20</v>
      </c>
      <c r="K3" s="33">
        <f>(D3*0.1)+(E3*0.15)+(F3*0.15)+(G3*0.15)+(H3*0.1)+(I3*0.2)+(J3*0.15)</f>
        <v>62</v>
      </c>
      <c r="N3" s="53">
        <v>80</v>
      </c>
    </row>
    <row r="4" spans="1:14" x14ac:dyDescent="0.25">
      <c r="A4" s="6">
        <v>2</v>
      </c>
      <c r="B4" s="7" t="s">
        <v>15</v>
      </c>
      <c r="C4" s="35"/>
      <c r="D4" s="36">
        <v>80</v>
      </c>
      <c r="E4" s="36">
        <v>10</v>
      </c>
      <c r="F4" s="36">
        <v>100</v>
      </c>
      <c r="G4" s="36">
        <v>80</v>
      </c>
      <c r="H4" s="36">
        <v>90</v>
      </c>
      <c r="I4" s="36">
        <v>60</v>
      </c>
      <c r="J4" s="36">
        <v>60</v>
      </c>
      <c r="K4" s="33">
        <f t="shared" ref="K4:K41" si="0">(D4*0.1)+(E4*0.15)+(F4*0.15)+(G4*0.15)+(H4*0.1)+(I4*0.2)+(J4*0.15)</f>
        <v>66.5</v>
      </c>
      <c r="N4" s="53">
        <v>100</v>
      </c>
    </row>
    <row r="5" spans="1:14" x14ac:dyDescent="0.25">
      <c r="A5" s="6">
        <v>3</v>
      </c>
      <c r="B5" s="7" t="s">
        <v>16</v>
      </c>
      <c r="C5" s="35" t="s">
        <v>515</v>
      </c>
      <c r="D5" s="52">
        <v>70</v>
      </c>
      <c r="E5" s="36">
        <v>65</v>
      </c>
      <c r="F5" s="36">
        <v>30</v>
      </c>
      <c r="G5" s="36">
        <v>70</v>
      </c>
      <c r="H5" s="36">
        <v>75</v>
      </c>
      <c r="I5" s="36">
        <v>90</v>
      </c>
      <c r="J5" s="36">
        <v>60</v>
      </c>
      <c r="K5" s="33">
        <f t="shared" si="0"/>
        <v>66.25</v>
      </c>
      <c r="N5" s="53">
        <v>70</v>
      </c>
    </row>
    <row r="6" spans="1:14" x14ac:dyDescent="0.25">
      <c r="A6" s="6">
        <v>4</v>
      </c>
      <c r="B6" s="55" t="s">
        <v>474</v>
      </c>
      <c r="C6" s="54"/>
      <c r="D6" s="54">
        <v>30</v>
      </c>
      <c r="E6" s="56" t="s">
        <v>546</v>
      </c>
      <c r="F6" s="54">
        <v>60</v>
      </c>
      <c r="G6" s="54">
        <v>10</v>
      </c>
      <c r="H6" s="54">
        <v>80</v>
      </c>
      <c r="I6" s="54">
        <v>70</v>
      </c>
      <c r="J6" s="54">
        <v>70</v>
      </c>
      <c r="K6" s="33">
        <f>(D6*0.1)+(F6*0.15)+(G6*0.05)+(H6*0.1)+(I6*0.4)+(J6*0.2)</f>
        <v>62.5</v>
      </c>
      <c r="N6" s="53">
        <v>90</v>
      </c>
    </row>
    <row r="7" spans="1:14" x14ac:dyDescent="0.25">
      <c r="A7" s="6">
        <v>5</v>
      </c>
      <c r="B7" s="7" t="s">
        <v>17</v>
      </c>
      <c r="C7" s="35">
        <v>11</v>
      </c>
      <c r="D7" s="36">
        <v>100</v>
      </c>
      <c r="E7" s="36">
        <v>75</v>
      </c>
      <c r="F7" s="36">
        <v>100</v>
      </c>
      <c r="G7" s="36">
        <v>80</v>
      </c>
      <c r="H7" s="36">
        <v>90</v>
      </c>
      <c r="I7" s="56" t="s">
        <v>546</v>
      </c>
      <c r="J7" s="36">
        <v>80</v>
      </c>
      <c r="K7" s="33">
        <f>(D7*0.1)+(E7*0.15)+(F7*0.35)+(G7*0.15)+(H7*0.1)+(J7*0.15)</f>
        <v>89.25</v>
      </c>
      <c r="N7" s="53">
        <v>90</v>
      </c>
    </row>
    <row r="8" spans="1:14" x14ac:dyDescent="0.25">
      <c r="A8" s="6">
        <v>6</v>
      </c>
      <c r="B8" s="7" t="s">
        <v>18</v>
      </c>
      <c r="C8" s="35" t="s">
        <v>516</v>
      </c>
      <c r="D8" s="36">
        <v>60</v>
      </c>
      <c r="E8" s="36">
        <v>75</v>
      </c>
      <c r="F8" s="36">
        <v>100</v>
      </c>
      <c r="G8" s="36">
        <v>75</v>
      </c>
      <c r="H8" s="36">
        <v>90</v>
      </c>
      <c r="I8" s="36">
        <v>40</v>
      </c>
      <c r="J8" s="36">
        <v>100</v>
      </c>
      <c r="K8" s="33">
        <f t="shared" si="0"/>
        <v>75.5</v>
      </c>
      <c r="N8" s="53">
        <v>70</v>
      </c>
    </row>
    <row r="9" spans="1:14" x14ac:dyDescent="0.25">
      <c r="A9" s="6">
        <v>7</v>
      </c>
      <c r="B9" s="7" t="s">
        <v>19</v>
      </c>
      <c r="C9" s="35" t="s">
        <v>462</v>
      </c>
      <c r="D9" s="36">
        <v>60</v>
      </c>
      <c r="E9" s="36">
        <v>70</v>
      </c>
      <c r="F9" s="36">
        <v>60</v>
      </c>
      <c r="G9" s="36">
        <v>70</v>
      </c>
      <c r="H9" s="36">
        <v>80</v>
      </c>
      <c r="I9" s="36">
        <v>50</v>
      </c>
      <c r="J9" s="36">
        <v>80</v>
      </c>
      <c r="K9" s="33">
        <f t="shared" si="0"/>
        <v>66</v>
      </c>
      <c r="N9" s="53">
        <v>100</v>
      </c>
    </row>
    <row r="10" spans="1:14" x14ac:dyDescent="0.25">
      <c r="A10" s="6">
        <v>8</v>
      </c>
      <c r="B10" s="7" t="s">
        <v>275</v>
      </c>
      <c r="C10" s="37" t="s">
        <v>517</v>
      </c>
      <c r="D10" s="36">
        <v>60</v>
      </c>
      <c r="E10" s="36">
        <v>10</v>
      </c>
      <c r="F10" s="36">
        <v>100</v>
      </c>
      <c r="G10" s="36">
        <v>60</v>
      </c>
      <c r="H10" s="36">
        <v>85</v>
      </c>
      <c r="I10" s="36">
        <v>90</v>
      </c>
      <c r="J10" s="36">
        <v>80</v>
      </c>
      <c r="K10" s="33">
        <f t="shared" si="0"/>
        <v>70</v>
      </c>
      <c r="N10" s="53">
        <v>85</v>
      </c>
    </row>
    <row r="11" spans="1:14" x14ac:dyDescent="0.25">
      <c r="A11" s="6">
        <v>9</v>
      </c>
      <c r="B11" s="7" t="s">
        <v>20</v>
      </c>
      <c r="C11" s="35"/>
      <c r="D11" s="36">
        <v>80</v>
      </c>
      <c r="E11" s="36">
        <v>50</v>
      </c>
      <c r="F11" s="36">
        <v>70</v>
      </c>
      <c r="G11" s="36">
        <v>80</v>
      </c>
      <c r="H11" s="36">
        <v>85</v>
      </c>
      <c r="I11" s="36">
        <v>30</v>
      </c>
      <c r="J11" s="36">
        <v>80</v>
      </c>
      <c r="K11" s="33">
        <f t="shared" si="0"/>
        <v>64.5</v>
      </c>
      <c r="N11" s="53">
        <v>75</v>
      </c>
    </row>
    <row r="12" spans="1:14" x14ac:dyDescent="0.25">
      <c r="A12" s="6">
        <v>10</v>
      </c>
      <c r="B12" s="7" t="s">
        <v>304</v>
      </c>
      <c r="C12" s="35">
        <v>8</v>
      </c>
      <c r="D12" s="36">
        <v>80</v>
      </c>
      <c r="E12" s="36">
        <v>80</v>
      </c>
      <c r="F12" s="36">
        <v>80</v>
      </c>
      <c r="G12" s="36">
        <v>90</v>
      </c>
      <c r="H12" s="36">
        <v>100</v>
      </c>
      <c r="I12" s="36">
        <v>70</v>
      </c>
      <c r="J12" s="36">
        <v>60</v>
      </c>
      <c r="K12" s="33">
        <f t="shared" si="0"/>
        <v>78.5</v>
      </c>
      <c r="N12" s="53">
        <v>100</v>
      </c>
    </row>
    <row r="13" spans="1:14" x14ac:dyDescent="0.25">
      <c r="A13" s="6">
        <v>11</v>
      </c>
      <c r="B13" s="7" t="s">
        <v>21</v>
      </c>
      <c r="C13" s="35"/>
      <c r="D13" s="36">
        <v>80</v>
      </c>
      <c r="E13" s="36">
        <v>70</v>
      </c>
      <c r="F13" s="36">
        <v>100</v>
      </c>
      <c r="G13" s="36">
        <v>80</v>
      </c>
      <c r="H13" s="36">
        <v>95</v>
      </c>
      <c r="I13" s="36">
        <v>60</v>
      </c>
      <c r="J13" s="36">
        <v>80</v>
      </c>
      <c r="K13" s="33">
        <f t="shared" si="0"/>
        <v>79</v>
      </c>
      <c r="N13" s="53">
        <v>90</v>
      </c>
    </row>
    <row r="14" spans="1:14" x14ac:dyDescent="0.25">
      <c r="A14" s="6">
        <v>12</v>
      </c>
      <c r="B14" s="7" t="s">
        <v>100</v>
      </c>
      <c r="C14" s="35"/>
      <c r="D14" s="36">
        <v>100</v>
      </c>
      <c r="E14" s="36">
        <v>70</v>
      </c>
      <c r="F14" s="36">
        <v>90</v>
      </c>
      <c r="G14" s="36">
        <v>70</v>
      </c>
      <c r="H14" s="36">
        <v>80</v>
      </c>
      <c r="I14" s="36">
        <v>40</v>
      </c>
      <c r="J14" s="36">
        <v>20</v>
      </c>
      <c r="K14" s="33">
        <f t="shared" si="0"/>
        <v>63.5</v>
      </c>
      <c r="N14" s="53">
        <v>85</v>
      </c>
    </row>
    <row r="15" spans="1:14" x14ac:dyDescent="0.25">
      <c r="A15" s="6">
        <v>13</v>
      </c>
      <c r="B15" s="7" t="s">
        <v>107</v>
      </c>
      <c r="C15" s="35"/>
      <c r="D15" s="36">
        <v>50</v>
      </c>
      <c r="E15" s="36">
        <v>60</v>
      </c>
      <c r="F15" s="36">
        <v>90</v>
      </c>
      <c r="G15" s="36">
        <v>90</v>
      </c>
      <c r="H15" s="36">
        <v>85</v>
      </c>
      <c r="I15" s="36">
        <v>40</v>
      </c>
      <c r="J15" s="36">
        <v>100</v>
      </c>
      <c r="K15" s="33">
        <f t="shared" si="0"/>
        <v>72.5</v>
      </c>
      <c r="N15" s="53">
        <v>85</v>
      </c>
    </row>
    <row r="16" spans="1:14" x14ac:dyDescent="0.25">
      <c r="A16" s="6">
        <v>14</v>
      </c>
      <c r="B16" s="7" t="s">
        <v>22</v>
      </c>
      <c r="C16" s="35"/>
      <c r="D16" s="36">
        <v>100</v>
      </c>
      <c r="E16" s="36">
        <v>90</v>
      </c>
      <c r="F16" s="36">
        <v>90</v>
      </c>
      <c r="G16" s="36">
        <v>100</v>
      </c>
      <c r="H16" s="36">
        <v>100</v>
      </c>
      <c r="I16" s="36">
        <v>70</v>
      </c>
      <c r="J16" s="36">
        <v>60</v>
      </c>
      <c r="K16" s="33">
        <f t="shared" si="0"/>
        <v>85</v>
      </c>
      <c r="N16" s="53">
        <v>85</v>
      </c>
    </row>
    <row r="17" spans="1:14" x14ac:dyDescent="0.25">
      <c r="A17" s="6">
        <v>15</v>
      </c>
      <c r="B17" s="7" t="s">
        <v>23</v>
      </c>
      <c r="C17" s="35" t="s">
        <v>487</v>
      </c>
      <c r="D17" s="52">
        <v>90</v>
      </c>
      <c r="E17" s="36">
        <v>70</v>
      </c>
      <c r="F17" s="36">
        <v>80</v>
      </c>
      <c r="G17" s="36">
        <v>70</v>
      </c>
      <c r="H17" s="36">
        <v>80</v>
      </c>
      <c r="I17" s="36">
        <v>90</v>
      </c>
      <c r="J17" s="36">
        <v>100</v>
      </c>
      <c r="K17" s="33">
        <f t="shared" si="0"/>
        <v>83</v>
      </c>
      <c r="N17" s="53">
        <v>95</v>
      </c>
    </row>
    <row r="18" spans="1:14" x14ac:dyDescent="0.25">
      <c r="A18" s="6">
        <v>16</v>
      </c>
      <c r="B18" s="7" t="s">
        <v>24</v>
      </c>
      <c r="C18" s="35"/>
      <c r="D18" s="36">
        <v>80</v>
      </c>
      <c r="E18" s="36">
        <v>70</v>
      </c>
      <c r="F18" s="36">
        <v>100</v>
      </c>
      <c r="G18" s="36">
        <v>80</v>
      </c>
      <c r="H18" s="36">
        <v>100</v>
      </c>
      <c r="I18" s="36">
        <v>60</v>
      </c>
      <c r="J18" s="36">
        <v>60</v>
      </c>
      <c r="K18" s="33">
        <f t="shared" si="0"/>
        <v>76.5</v>
      </c>
      <c r="N18" s="53">
        <v>85</v>
      </c>
    </row>
    <row r="19" spans="1:14" x14ac:dyDescent="0.25">
      <c r="A19" s="6">
        <v>17</v>
      </c>
      <c r="B19" s="7" t="s">
        <v>25</v>
      </c>
      <c r="C19" s="35" t="s">
        <v>518</v>
      </c>
      <c r="D19" s="52">
        <v>70</v>
      </c>
      <c r="E19" s="36">
        <v>80</v>
      </c>
      <c r="F19" s="36">
        <v>70</v>
      </c>
      <c r="G19" s="36">
        <v>70</v>
      </c>
      <c r="H19" s="36">
        <v>85</v>
      </c>
      <c r="I19" s="36">
        <v>100</v>
      </c>
      <c r="J19" s="36">
        <v>40</v>
      </c>
      <c r="K19" s="33">
        <f t="shared" si="0"/>
        <v>74.5</v>
      </c>
      <c r="N19" s="53">
        <v>100</v>
      </c>
    </row>
    <row r="20" spans="1:14" x14ac:dyDescent="0.25">
      <c r="A20" s="6">
        <v>18</v>
      </c>
      <c r="B20" s="7" t="s">
        <v>26</v>
      </c>
      <c r="C20" s="35"/>
      <c r="D20" s="36">
        <v>100</v>
      </c>
      <c r="E20" s="36">
        <v>90</v>
      </c>
      <c r="F20" s="36">
        <v>60</v>
      </c>
      <c r="G20" s="36">
        <v>100</v>
      </c>
      <c r="H20" s="36">
        <v>100</v>
      </c>
      <c r="I20" s="36">
        <v>40</v>
      </c>
      <c r="J20" s="36">
        <v>100</v>
      </c>
      <c r="K20" s="33">
        <f t="shared" si="0"/>
        <v>80.5</v>
      </c>
      <c r="N20" s="53">
        <v>90</v>
      </c>
    </row>
    <row r="21" spans="1:14" x14ac:dyDescent="0.25">
      <c r="A21" s="6">
        <v>19</v>
      </c>
      <c r="B21" s="7" t="s">
        <v>27</v>
      </c>
      <c r="C21" s="35" t="s">
        <v>423</v>
      </c>
      <c r="D21" s="36">
        <v>50</v>
      </c>
      <c r="E21" s="36">
        <v>60</v>
      </c>
      <c r="F21" s="36">
        <v>100</v>
      </c>
      <c r="G21" s="36">
        <v>100</v>
      </c>
      <c r="H21" s="36">
        <v>95</v>
      </c>
      <c r="I21" s="36">
        <v>90</v>
      </c>
      <c r="J21" s="36">
        <v>80</v>
      </c>
      <c r="K21" s="33">
        <f t="shared" si="0"/>
        <v>83.5</v>
      </c>
      <c r="N21" s="53">
        <v>90</v>
      </c>
    </row>
    <row r="22" spans="1:14" x14ac:dyDescent="0.25">
      <c r="A22" s="6">
        <v>20</v>
      </c>
      <c r="B22" s="7" t="s">
        <v>176</v>
      </c>
      <c r="C22" s="35"/>
      <c r="D22" s="52">
        <v>90</v>
      </c>
      <c r="E22" s="36">
        <v>60</v>
      </c>
      <c r="F22" s="36">
        <v>100</v>
      </c>
      <c r="G22" s="36">
        <v>10</v>
      </c>
      <c r="H22" s="36">
        <v>90</v>
      </c>
      <c r="I22" s="36">
        <v>90</v>
      </c>
      <c r="J22" s="36">
        <v>60</v>
      </c>
      <c r="K22" s="33">
        <f t="shared" si="0"/>
        <v>70.5</v>
      </c>
      <c r="N22" s="53">
        <v>100</v>
      </c>
    </row>
    <row r="23" spans="1:14" x14ac:dyDescent="0.25">
      <c r="A23" s="6">
        <v>21</v>
      </c>
      <c r="B23" s="7" t="s">
        <v>28</v>
      </c>
      <c r="C23" s="35"/>
      <c r="D23" s="52">
        <v>95</v>
      </c>
      <c r="E23" s="36">
        <v>60</v>
      </c>
      <c r="F23" s="36">
        <v>100</v>
      </c>
      <c r="G23" s="36">
        <v>90</v>
      </c>
      <c r="H23" s="36">
        <v>85</v>
      </c>
      <c r="I23" s="36">
        <v>50</v>
      </c>
      <c r="J23" s="36">
        <v>70</v>
      </c>
      <c r="K23" s="33">
        <f t="shared" si="0"/>
        <v>76</v>
      </c>
      <c r="N23" s="53">
        <v>80</v>
      </c>
    </row>
    <row r="24" spans="1:14" x14ac:dyDescent="0.25">
      <c r="A24" s="6">
        <v>22</v>
      </c>
      <c r="B24" s="55" t="s">
        <v>463</v>
      </c>
      <c r="C24" s="54"/>
      <c r="D24" s="54">
        <v>10</v>
      </c>
      <c r="E24" s="54" t="s">
        <v>545</v>
      </c>
      <c r="F24" s="54">
        <v>60</v>
      </c>
      <c r="G24" s="54">
        <v>40</v>
      </c>
      <c r="H24" s="54">
        <v>75</v>
      </c>
      <c r="I24" s="54">
        <v>60</v>
      </c>
      <c r="J24" s="54">
        <v>90</v>
      </c>
      <c r="K24" s="33">
        <f>(D24*0.1)+(F24*0.15)+(G24*0.05)+(H24*0.1)+(I24*0.4)+(J24*0.2)</f>
        <v>61.5</v>
      </c>
      <c r="N24" s="53">
        <v>100</v>
      </c>
    </row>
    <row r="25" spans="1:14" x14ac:dyDescent="0.25">
      <c r="A25" s="6">
        <v>23</v>
      </c>
      <c r="B25" s="7" t="s">
        <v>29</v>
      </c>
      <c r="C25" s="35"/>
      <c r="D25" s="36">
        <v>30</v>
      </c>
      <c r="E25" s="36">
        <v>65</v>
      </c>
      <c r="F25" s="36">
        <v>50</v>
      </c>
      <c r="G25" s="36">
        <v>30</v>
      </c>
      <c r="H25" s="36">
        <v>80</v>
      </c>
      <c r="I25" s="36">
        <v>80</v>
      </c>
      <c r="J25" s="36">
        <v>60</v>
      </c>
      <c r="K25" s="33">
        <f t="shared" si="0"/>
        <v>57.75</v>
      </c>
      <c r="N25" s="53">
        <v>70</v>
      </c>
    </row>
    <row r="26" spans="1:14" x14ac:dyDescent="0.25">
      <c r="A26" s="6">
        <v>24</v>
      </c>
      <c r="B26" s="7" t="s">
        <v>30</v>
      </c>
      <c r="C26" s="35"/>
      <c r="D26" s="36">
        <v>100</v>
      </c>
      <c r="E26" s="36">
        <v>10</v>
      </c>
      <c r="F26" s="36">
        <v>80</v>
      </c>
      <c r="G26" s="36">
        <v>80</v>
      </c>
      <c r="H26" s="36">
        <v>90</v>
      </c>
      <c r="I26" s="36">
        <v>30</v>
      </c>
      <c r="J26" s="36">
        <v>80</v>
      </c>
      <c r="K26" s="33">
        <f t="shared" si="0"/>
        <v>62.5</v>
      </c>
      <c r="N26" s="53">
        <v>90</v>
      </c>
    </row>
    <row r="27" spans="1:14" x14ac:dyDescent="0.25">
      <c r="A27" s="6">
        <v>25</v>
      </c>
      <c r="B27" s="7" t="s">
        <v>45</v>
      </c>
      <c r="C27" s="35" t="s">
        <v>540</v>
      </c>
      <c r="D27" s="36">
        <v>100</v>
      </c>
      <c r="E27" s="36">
        <v>10</v>
      </c>
      <c r="F27" s="36">
        <v>30</v>
      </c>
      <c r="G27" s="36">
        <v>10</v>
      </c>
      <c r="H27" s="36">
        <v>70</v>
      </c>
      <c r="I27" s="36">
        <v>70</v>
      </c>
      <c r="J27" s="36">
        <v>100</v>
      </c>
      <c r="K27" s="33">
        <f t="shared" si="0"/>
        <v>53.5</v>
      </c>
      <c r="N27" s="53">
        <v>90</v>
      </c>
    </row>
    <row r="28" spans="1:14" x14ac:dyDescent="0.25">
      <c r="A28" s="6">
        <v>26</v>
      </c>
      <c r="B28" s="7" t="s">
        <v>31</v>
      </c>
      <c r="C28" s="35"/>
      <c r="D28" s="36">
        <v>100</v>
      </c>
      <c r="E28" s="36">
        <v>65</v>
      </c>
      <c r="F28" s="36">
        <v>100</v>
      </c>
      <c r="G28" s="36">
        <v>10</v>
      </c>
      <c r="H28" s="36">
        <v>80</v>
      </c>
      <c r="I28" s="36">
        <v>60</v>
      </c>
      <c r="J28" s="36">
        <v>60</v>
      </c>
      <c r="K28" s="33">
        <f t="shared" si="0"/>
        <v>65.25</v>
      </c>
      <c r="N28" s="53">
        <v>90</v>
      </c>
    </row>
    <row r="29" spans="1:14" x14ac:dyDescent="0.25">
      <c r="A29" s="6">
        <v>27</v>
      </c>
      <c r="B29" s="7" t="s">
        <v>32</v>
      </c>
      <c r="C29" s="35"/>
      <c r="D29" s="36">
        <v>80</v>
      </c>
      <c r="E29" s="36">
        <v>60</v>
      </c>
      <c r="F29" s="36">
        <v>100</v>
      </c>
      <c r="G29" s="36">
        <v>90</v>
      </c>
      <c r="H29" s="36">
        <v>90</v>
      </c>
      <c r="I29" s="36">
        <v>40</v>
      </c>
      <c r="J29" s="36">
        <v>80</v>
      </c>
      <c r="K29" s="33">
        <f t="shared" si="0"/>
        <v>74.5</v>
      </c>
      <c r="N29" s="53">
        <v>75</v>
      </c>
    </row>
    <row r="30" spans="1:14" x14ac:dyDescent="0.25">
      <c r="A30" s="6">
        <v>28</v>
      </c>
      <c r="B30" s="7" t="s">
        <v>33</v>
      </c>
      <c r="C30" s="35">
        <v>8</v>
      </c>
      <c r="D30" s="36">
        <v>80</v>
      </c>
      <c r="E30" s="36">
        <v>65</v>
      </c>
      <c r="F30" s="36">
        <v>100</v>
      </c>
      <c r="G30" s="36">
        <v>100</v>
      </c>
      <c r="H30" s="36">
        <v>95</v>
      </c>
      <c r="I30" s="36">
        <v>20</v>
      </c>
      <c r="J30" s="36">
        <v>100</v>
      </c>
      <c r="K30" s="33">
        <f t="shared" si="0"/>
        <v>76.25</v>
      </c>
      <c r="N30" s="53">
        <v>100</v>
      </c>
    </row>
    <row r="31" spans="1:14" x14ac:dyDescent="0.25">
      <c r="A31" s="6">
        <v>29</v>
      </c>
      <c r="B31" s="7" t="s">
        <v>34</v>
      </c>
      <c r="C31" s="35" t="s">
        <v>486</v>
      </c>
      <c r="D31" s="52">
        <v>70</v>
      </c>
      <c r="E31" s="36">
        <v>70</v>
      </c>
      <c r="F31" s="36">
        <v>70</v>
      </c>
      <c r="G31" s="36">
        <v>50</v>
      </c>
      <c r="H31" s="36">
        <v>90</v>
      </c>
      <c r="I31" s="36">
        <v>100</v>
      </c>
      <c r="J31" s="36">
        <v>60</v>
      </c>
      <c r="K31" s="33">
        <f t="shared" si="0"/>
        <v>73.5</v>
      </c>
      <c r="N31" s="53">
        <v>90</v>
      </c>
    </row>
    <row r="32" spans="1:14" x14ac:dyDescent="0.25">
      <c r="A32" s="6">
        <v>30</v>
      </c>
      <c r="B32" s="7" t="s">
        <v>44</v>
      </c>
      <c r="C32" s="35"/>
      <c r="D32" s="36">
        <v>40</v>
      </c>
      <c r="E32" s="36">
        <v>65</v>
      </c>
      <c r="F32" s="36">
        <v>70</v>
      </c>
      <c r="G32" s="36">
        <v>90</v>
      </c>
      <c r="H32" s="36">
        <v>80</v>
      </c>
      <c r="I32" s="36">
        <v>80</v>
      </c>
      <c r="J32" s="36">
        <v>60</v>
      </c>
      <c r="K32" s="33">
        <f t="shared" si="0"/>
        <v>70.75</v>
      </c>
      <c r="N32" s="53">
        <v>100</v>
      </c>
    </row>
    <row r="33" spans="1:14" x14ac:dyDescent="0.25">
      <c r="A33" s="6">
        <v>31</v>
      </c>
      <c r="B33" s="7" t="s">
        <v>35</v>
      </c>
      <c r="C33" s="35"/>
      <c r="D33" s="52">
        <v>90</v>
      </c>
      <c r="E33" s="36">
        <v>60</v>
      </c>
      <c r="F33" s="36">
        <v>80</v>
      </c>
      <c r="G33" s="36">
        <v>90</v>
      </c>
      <c r="H33" s="36">
        <v>80</v>
      </c>
      <c r="I33" s="36">
        <v>60</v>
      </c>
      <c r="J33" s="36">
        <v>100</v>
      </c>
      <c r="K33" s="33">
        <f t="shared" si="0"/>
        <v>78.5</v>
      </c>
      <c r="N33" s="53">
        <v>80</v>
      </c>
    </row>
    <row r="34" spans="1:14" x14ac:dyDescent="0.25">
      <c r="A34" s="6">
        <v>32</v>
      </c>
      <c r="B34" s="7" t="s">
        <v>36</v>
      </c>
      <c r="C34" s="35"/>
      <c r="D34" s="36">
        <v>80</v>
      </c>
      <c r="E34" s="36">
        <v>60</v>
      </c>
      <c r="F34" s="36">
        <v>90</v>
      </c>
      <c r="G34" s="36">
        <v>80</v>
      </c>
      <c r="H34" s="36">
        <v>100</v>
      </c>
      <c r="I34" s="36">
        <v>30</v>
      </c>
      <c r="J34" s="36">
        <v>80</v>
      </c>
      <c r="K34" s="33">
        <f t="shared" si="0"/>
        <v>70.5</v>
      </c>
      <c r="N34" s="53">
        <v>100</v>
      </c>
    </row>
    <row r="35" spans="1:14" x14ac:dyDescent="0.25">
      <c r="A35" s="6">
        <v>33</v>
      </c>
      <c r="B35" s="7" t="s">
        <v>37</v>
      </c>
      <c r="C35" s="35">
        <v>18</v>
      </c>
      <c r="D35" s="38">
        <v>30</v>
      </c>
      <c r="E35" s="36">
        <v>60</v>
      </c>
      <c r="F35" s="56" t="s">
        <v>546</v>
      </c>
      <c r="G35" s="56" t="s">
        <v>546</v>
      </c>
      <c r="H35" s="56" t="s">
        <v>546</v>
      </c>
      <c r="I35" s="56" t="s">
        <v>546</v>
      </c>
      <c r="J35" s="56" t="s">
        <v>546</v>
      </c>
      <c r="K35" s="33" t="e">
        <f t="shared" si="0"/>
        <v>#VALUE!</v>
      </c>
      <c r="N35" s="53">
        <v>90</v>
      </c>
    </row>
    <row r="36" spans="1:14" x14ac:dyDescent="0.25">
      <c r="A36" s="6">
        <v>34</v>
      </c>
      <c r="B36" s="7" t="s">
        <v>38</v>
      </c>
      <c r="C36" s="35"/>
      <c r="D36" s="52">
        <v>90</v>
      </c>
      <c r="E36" s="36">
        <v>75</v>
      </c>
      <c r="F36" s="36">
        <v>40</v>
      </c>
      <c r="G36" s="36">
        <v>80</v>
      </c>
      <c r="H36" s="36">
        <v>80</v>
      </c>
      <c r="I36" s="36">
        <v>100</v>
      </c>
      <c r="J36" s="36">
        <v>70</v>
      </c>
      <c r="K36" s="33">
        <f t="shared" si="0"/>
        <v>76.75</v>
      </c>
      <c r="N36" s="53">
        <v>100</v>
      </c>
    </row>
    <row r="37" spans="1:14" x14ac:dyDescent="0.25">
      <c r="A37" s="6">
        <v>35</v>
      </c>
      <c r="B37" s="7" t="s">
        <v>42</v>
      </c>
      <c r="C37" s="35">
        <v>15</v>
      </c>
      <c r="D37" s="52">
        <v>75</v>
      </c>
      <c r="E37" s="36">
        <v>95</v>
      </c>
      <c r="F37" s="36">
        <v>60</v>
      </c>
      <c r="G37" s="36">
        <v>90</v>
      </c>
      <c r="H37" s="36">
        <v>80</v>
      </c>
      <c r="I37" s="36">
        <v>30</v>
      </c>
      <c r="J37" s="36">
        <v>80</v>
      </c>
      <c r="K37" s="33">
        <f t="shared" si="0"/>
        <v>70.25</v>
      </c>
      <c r="N37" s="53">
        <v>100</v>
      </c>
    </row>
    <row r="38" spans="1:14" x14ac:dyDescent="0.25">
      <c r="A38" s="6">
        <v>36</v>
      </c>
      <c r="B38" s="7" t="s">
        <v>40</v>
      </c>
      <c r="C38" s="35"/>
      <c r="D38" s="56" t="s">
        <v>546</v>
      </c>
      <c r="E38" s="56" t="s">
        <v>546</v>
      </c>
      <c r="F38" s="56" t="s">
        <v>546</v>
      </c>
      <c r="G38" s="56" t="s">
        <v>546</v>
      </c>
      <c r="H38" s="56" t="s">
        <v>546</v>
      </c>
      <c r="I38" s="56" t="s">
        <v>546</v>
      </c>
      <c r="J38" s="56" t="s">
        <v>546</v>
      </c>
      <c r="K38" s="33" t="e">
        <f t="shared" si="0"/>
        <v>#VALUE!</v>
      </c>
      <c r="N38" s="53">
        <v>100</v>
      </c>
    </row>
    <row r="39" spans="1:14" x14ac:dyDescent="0.25">
      <c r="A39" s="6">
        <v>37</v>
      </c>
      <c r="B39" s="7" t="s">
        <v>39</v>
      </c>
      <c r="C39" s="35"/>
      <c r="D39" s="36">
        <v>100</v>
      </c>
      <c r="E39" s="36">
        <v>60</v>
      </c>
      <c r="F39" s="36">
        <v>60</v>
      </c>
      <c r="G39" s="36">
        <v>60</v>
      </c>
      <c r="H39" s="36">
        <v>80</v>
      </c>
      <c r="I39" s="36">
        <v>40</v>
      </c>
      <c r="J39" s="36">
        <v>80</v>
      </c>
      <c r="K39" s="33">
        <f t="shared" si="0"/>
        <v>65</v>
      </c>
      <c r="N39" s="53">
        <v>100</v>
      </c>
    </row>
    <row r="40" spans="1:14" x14ac:dyDescent="0.25">
      <c r="A40" s="40">
        <v>38</v>
      </c>
      <c r="B40" s="7" t="s">
        <v>43</v>
      </c>
      <c r="C40" s="35"/>
      <c r="D40" s="36">
        <v>60</v>
      </c>
      <c r="E40" s="36">
        <v>75</v>
      </c>
      <c r="F40" s="36">
        <v>100</v>
      </c>
      <c r="G40" s="36">
        <v>70</v>
      </c>
      <c r="H40" s="36">
        <v>85</v>
      </c>
      <c r="I40" s="36"/>
      <c r="J40" s="36">
        <v>100</v>
      </c>
      <c r="K40" s="33">
        <f t="shared" si="0"/>
        <v>66.25</v>
      </c>
      <c r="N40" s="53">
        <v>70</v>
      </c>
    </row>
    <row r="41" spans="1:14" x14ac:dyDescent="0.25">
      <c r="A41" s="40">
        <v>39</v>
      </c>
      <c r="B41" s="7" t="s">
        <v>41</v>
      </c>
      <c r="C41" s="35"/>
      <c r="D41" s="52">
        <v>70</v>
      </c>
      <c r="E41" s="36">
        <v>95</v>
      </c>
      <c r="F41" s="36">
        <v>50</v>
      </c>
      <c r="G41" s="36">
        <v>10</v>
      </c>
      <c r="H41" s="36">
        <v>70</v>
      </c>
      <c r="I41" s="36">
        <v>50</v>
      </c>
      <c r="J41" s="36">
        <v>40</v>
      </c>
      <c r="K41" s="33">
        <f t="shared" si="0"/>
        <v>53.25</v>
      </c>
      <c r="N41" s="53">
        <v>100</v>
      </c>
    </row>
    <row r="42" spans="1:14" x14ac:dyDescent="0.25">
      <c r="A42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pane xSplit="2" ySplit="1" topLeftCell="C2" activePane="bottomRight" state="frozen"/>
      <selection pane="topRight"/>
      <selection pane="bottomLeft"/>
      <selection pane="bottomRight" activeCell="J31" sqref="J31"/>
    </sheetView>
  </sheetViews>
  <sheetFormatPr baseColWidth="10" defaultColWidth="9" defaultRowHeight="15" x14ac:dyDescent="0.25"/>
  <cols>
    <col min="1" max="1" width="9.140625" customWidth="1"/>
    <col min="2" max="2" width="40.85546875" customWidth="1"/>
    <col min="3" max="3" width="29.85546875" customWidth="1"/>
    <col min="4" max="4" width="9.85546875" customWidth="1"/>
    <col min="5" max="5" width="9.140625" customWidth="1"/>
    <col min="6" max="6" width="12.140625" customWidth="1"/>
    <col min="7" max="9" width="9.140625" customWidth="1"/>
    <col min="10" max="10" width="12.28515625" customWidth="1"/>
    <col min="11" max="257" width="9.140625" customWidth="1"/>
  </cols>
  <sheetData>
    <row r="1" spans="1:13" s="57" customFormat="1" x14ac:dyDescent="0.25">
      <c r="A1" s="58" t="s">
        <v>448</v>
      </c>
      <c r="B1" s="58" t="s">
        <v>1</v>
      </c>
      <c r="C1" s="59" t="s">
        <v>444</v>
      </c>
      <c r="D1" s="59" t="s">
        <v>445</v>
      </c>
      <c r="E1" s="59" t="s">
        <v>446</v>
      </c>
      <c r="F1" s="60" t="s">
        <v>447</v>
      </c>
      <c r="G1" s="59" t="s">
        <v>469</v>
      </c>
      <c r="H1" s="59" t="s">
        <v>548</v>
      </c>
      <c r="I1" s="59" t="s">
        <v>537</v>
      </c>
      <c r="J1" s="59" t="s">
        <v>521</v>
      </c>
      <c r="K1" s="59" t="s">
        <v>539</v>
      </c>
    </row>
    <row r="2" spans="1:13" x14ac:dyDescent="0.25">
      <c r="A2" s="40">
        <v>1</v>
      </c>
      <c r="B2" s="36" t="s">
        <v>336</v>
      </c>
      <c r="C2" s="36" t="s">
        <v>482</v>
      </c>
      <c r="D2" s="36">
        <v>80</v>
      </c>
      <c r="E2" s="36">
        <v>100</v>
      </c>
      <c r="F2" s="36">
        <v>70</v>
      </c>
      <c r="G2" s="36">
        <v>70</v>
      </c>
      <c r="H2" s="36">
        <v>90</v>
      </c>
      <c r="I2" s="36">
        <v>80</v>
      </c>
      <c r="J2" s="36">
        <v>50</v>
      </c>
      <c r="K2" s="59">
        <f>+(D2*0.1)+(E2*0.15)+(F2*0.15)+(G2*0.15)+(H2*0.15)+(I2*0.1)+(J2*0.2)</f>
        <v>75.5</v>
      </c>
    </row>
    <row r="3" spans="1:13" x14ac:dyDescent="0.25">
      <c r="A3" s="40">
        <v>2</v>
      </c>
      <c r="B3" s="36" t="s">
        <v>337</v>
      </c>
      <c r="C3" s="36" t="s">
        <v>495</v>
      </c>
      <c r="D3" s="38">
        <v>55</v>
      </c>
      <c r="E3" s="36">
        <v>80</v>
      </c>
      <c r="F3" s="36">
        <v>10</v>
      </c>
      <c r="G3" s="36">
        <v>10</v>
      </c>
      <c r="H3" s="36">
        <v>70</v>
      </c>
      <c r="I3" s="36">
        <v>80</v>
      </c>
      <c r="J3" s="36">
        <v>100</v>
      </c>
      <c r="K3" s="59">
        <f t="shared" ref="K3:K39" si="0">+(D3*0.1)+(E3*0.15)+(F3*0.15)+(G3*0.15)+(H3*0.15)+(I3*0.1)+(J3*0.2)</f>
        <v>59</v>
      </c>
    </row>
    <row r="4" spans="1:13" x14ac:dyDescent="0.25">
      <c r="A4" s="40">
        <v>3</v>
      </c>
      <c r="B4" s="36" t="s">
        <v>338</v>
      </c>
      <c r="C4" s="36">
        <v>14</v>
      </c>
      <c r="D4" s="41">
        <v>90</v>
      </c>
      <c r="E4" s="36">
        <v>100</v>
      </c>
      <c r="F4" s="36">
        <v>50</v>
      </c>
      <c r="G4" s="36">
        <v>90</v>
      </c>
      <c r="H4" s="36">
        <v>90</v>
      </c>
      <c r="I4" s="36">
        <v>85</v>
      </c>
      <c r="J4" s="36">
        <v>80</v>
      </c>
      <c r="K4" s="59">
        <f t="shared" si="0"/>
        <v>83</v>
      </c>
    </row>
    <row r="5" spans="1:13" x14ac:dyDescent="0.25">
      <c r="A5" s="40">
        <v>4</v>
      </c>
      <c r="B5" s="36" t="s">
        <v>339</v>
      </c>
      <c r="C5" s="36" t="s">
        <v>479</v>
      </c>
      <c r="D5" s="36">
        <v>80</v>
      </c>
      <c r="E5" s="36">
        <v>80</v>
      </c>
      <c r="F5" s="36">
        <v>80</v>
      </c>
      <c r="G5" s="36">
        <v>80</v>
      </c>
      <c r="H5" s="36">
        <v>70</v>
      </c>
      <c r="I5" s="36">
        <v>80</v>
      </c>
      <c r="J5" s="36"/>
      <c r="K5" s="59">
        <f t="shared" si="0"/>
        <v>62.5</v>
      </c>
    </row>
    <row r="6" spans="1:13" x14ac:dyDescent="0.25">
      <c r="A6" s="40">
        <v>5</v>
      </c>
      <c r="B6" s="36" t="s">
        <v>340</v>
      </c>
      <c r="C6" s="42" t="s">
        <v>496</v>
      </c>
      <c r="D6" s="43">
        <v>50</v>
      </c>
      <c r="E6" s="36">
        <v>80</v>
      </c>
      <c r="F6" s="36">
        <v>40</v>
      </c>
      <c r="G6" s="36">
        <v>80</v>
      </c>
      <c r="H6" s="36">
        <v>90</v>
      </c>
      <c r="I6" s="36">
        <v>80</v>
      </c>
      <c r="J6" s="36"/>
      <c r="K6" s="59">
        <f t="shared" si="0"/>
        <v>56.5</v>
      </c>
    </row>
    <row r="7" spans="1:13" x14ac:dyDescent="0.25">
      <c r="A7" s="40">
        <v>6</v>
      </c>
      <c r="B7" s="44" t="s">
        <v>449</v>
      </c>
      <c r="C7" s="36" t="s">
        <v>519</v>
      </c>
      <c r="D7" s="36">
        <v>50</v>
      </c>
      <c r="E7" s="36">
        <v>70</v>
      </c>
      <c r="F7" s="36">
        <v>10</v>
      </c>
      <c r="G7" s="36">
        <v>80</v>
      </c>
      <c r="H7" s="36">
        <v>70</v>
      </c>
      <c r="I7" s="36">
        <v>80</v>
      </c>
      <c r="J7" s="36">
        <v>100</v>
      </c>
      <c r="K7" s="59">
        <f t="shared" si="0"/>
        <v>67.5</v>
      </c>
    </row>
    <row r="8" spans="1:13" x14ac:dyDescent="0.25">
      <c r="A8" s="40">
        <v>7</v>
      </c>
      <c r="B8" s="36" t="s">
        <v>341</v>
      </c>
      <c r="C8" s="36" t="s">
        <v>488</v>
      </c>
      <c r="D8" s="36">
        <v>40</v>
      </c>
      <c r="E8" s="36">
        <v>90</v>
      </c>
      <c r="F8" s="36">
        <v>70</v>
      </c>
      <c r="G8" s="36">
        <v>70</v>
      </c>
      <c r="H8" s="36">
        <v>80</v>
      </c>
      <c r="I8" s="36">
        <v>85</v>
      </c>
      <c r="J8" s="36">
        <v>60</v>
      </c>
      <c r="K8" s="59">
        <f t="shared" si="0"/>
        <v>71</v>
      </c>
    </row>
    <row r="9" spans="1:13" x14ac:dyDescent="0.25">
      <c r="A9" s="40">
        <v>8</v>
      </c>
      <c r="B9" s="44" t="s">
        <v>450</v>
      </c>
      <c r="C9" s="36"/>
      <c r="D9" s="36">
        <v>40</v>
      </c>
      <c r="E9" s="36">
        <v>100</v>
      </c>
      <c r="F9" s="36">
        <v>100</v>
      </c>
      <c r="G9" s="36">
        <v>90</v>
      </c>
      <c r="H9" s="36">
        <v>100</v>
      </c>
      <c r="I9" s="36">
        <v>90</v>
      </c>
      <c r="J9" s="36">
        <v>70</v>
      </c>
      <c r="K9" s="59">
        <f t="shared" si="0"/>
        <v>85.5</v>
      </c>
    </row>
    <row r="10" spans="1:13" x14ac:dyDescent="0.25">
      <c r="A10" s="40">
        <v>9</v>
      </c>
      <c r="B10" s="36" t="s">
        <v>342</v>
      </c>
      <c r="C10" s="36"/>
      <c r="D10" s="36">
        <v>80</v>
      </c>
      <c r="E10" s="36">
        <v>100</v>
      </c>
      <c r="F10" s="36">
        <v>60</v>
      </c>
      <c r="G10" s="36">
        <v>80</v>
      </c>
      <c r="H10" s="36">
        <v>50</v>
      </c>
      <c r="I10" s="36">
        <v>80</v>
      </c>
      <c r="J10" s="36">
        <v>60</v>
      </c>
      <c r="K10" s="59">
        <f t="shared" si="0"/>
        <v>71.5</v>
      </c>
    </row>
    <row r="11" spans="1:13" x14ac:dyDescent="0.25">
      <c r="A11" s="40">
        <v>10</v>
      </c>
      <c r="B11" s="36" t="s">
        <v>343</v>
      </c>
      <c r="C11" s="42" t="s">
        <v>419</v>
      </c>
      <c r="D11" s="45">
        <v>90</v>
      </c>
      <c r="E11" s="36">
        <v>100</v>
      </c>
      <c r="F11" s="36">
        <v>90</v>
      </c>
      <c r="G11" s="36">
        <v>60</v>
      </c>
      <c r="H11" s="36">
        <v>70</v>
      </c>
      <c r="I11" s="36">
        <v>85</v>
      </c>
      <c r="J11" s="36">
        <v>60</v>
      </c>
      <c r="K11" s="59">
        <f t="shared" si="0"/>
        <v>77.5</v>
      </c>
      <c r="M11">
        <v>3534325</v>
      </c>
    </row>
    <row r="12" spans="1:13" x14ac:dyDescent="0.25">
      <c r="A12" s="40">
        <v>11</v>
      </c>
      <c r="B12" s="44" t="s">
        <v>451</v>
      </c>
      <c r="C12" s="36"/>
      <c r="D12" s="36">
        <v>100</v>
      </c>
      <c r="E12" s="36">
        <v>100</v>
      </c>
      <c r="F12" s="36">
        <v>90</v>
      </c>
      <c r="G12" s="36">
        <v>80</v>
      </c>
      <c r="H12" s="36">
        <v>100</v>
      </c>
      <c r="I12" s="36">
        <v>90</v>
      </c>
      <c r="J12" s="36">
        <v>80</v>
      </c>
      <c r="K12" s="59">
        <f t="shared" si="0"/>
        <v>90.5</v>
      </c>
    </row>
    <row r="13" spans="1:13" x14ac:dyDescent="0.25">
      <c r="A13" s="40">
        <v>12</v>
      </c>
      <c r="B13" s="36" t="s">
        <v>460</v>
      </c>
      <c r="C13" s="36" t="s">
        <v>499</v>
      </c>
      <c r="D13" s="36">
        <v>60</v>
      </c>
      <c r="E13" s="36">
        <v>60</v>
      </c>
      <c r="F13" s="36">
        <v>10</v>
      </c>
      <c r="G13" s="36">
        <v>10</v>
      </c>
      <c r="H13" s="36">
        <v>70</v>
      </c>
      <c r="I13" s="36">
        <v>70</v>
      </c>
      <c r="J13" s="36">
        <v>40</v>
      </c>
      <c r="K13" s="59">
        <f t="shared" si="0"/>
        <v>43.5</v>
      </c>
    </row>
    <row r="14" spans="1:13" x14ac:dyDescent="0.25">
      <c r="A14" s="40">
        <v>13</v>
      </c>
      <c r="B14" s="44" t="s">
        <v>452</v>
      </c>
      <c r="C14" s="36" t="s">
        <v>475</v>
      </c>
      <c r="D14" s="36">
        <v>100</v>
      </c>
      <c r="E14" s="36">
        <v>100</v>
      </c>
      <c r="F14" s="36">
        <v>90</v>
      </c>
      <c r="G14" s="36">
        <v>60</v>
      </c>
      <c r="H14" s="36">
        <v>80</v>
      </c>
      <c r="I14" s="36">
        <v>80</v>
      </c>
      <c r="J14" s="36">
        <v>40</v>
      </c>
      <c r="K14" s="59">
        <f t="shared" si="0"/>
        <v>75.5</v>
      </c>
    </row>
    <row r="15" spans="1:13" x14ac:dyDescent="0.25">
      <c r="A15" s="40">
        <v>14</v>
      </c>
      <c r="B15" s="36" t="s">
        <v>344</v>
      </c>
      <c r="C15" s="36" t="s">
        <v>489</v>
      </c>
      <c r="D15" s="38">
        <v>57</v>
      </c>
      <c r="E15" s="36">
        <v>100</v>
      </c>
      <c r="F15" s="36">
        <v>90</v>
      </c>
      <c r="G15" s="36">
        <v>90</v>
      </c>
      <c r="H15" s="36">
        <v>90</v>
      </c>
      <c r="I15" s="36">
        <v>80</v>
      </c>
      <c r="J15" s="36">
        <v>90</v>
      </c>
      <c r="K15" s="59">
        <f t="shared" si="0"/>
        <v>87.2</v>
      </c>
    </row>
    <row r="16" spans="1:13" x14ac:dyDescent="0.25">
      <c r="A16" s="40">
        <v>15</v>
      </c>
      <c r="B16" s="36" t="s">
        <v>345</v>
      </c>
      <c r="C16" s="36"/>
      <c r="D16" s="36">
        <v>100</v>
      </c>
      <c r="E16" s="36">
        <v>90</v>
      </c>
      <c r="F16" s="36">
        <v>70</v>
      </c>
      <c r="G16" s="36">
        <v>90</v>
      </c>
      <c r="H16" s="36">
        <v>50</v>
      </c>
      <c r="I16" s="36">
        <v>85</v>
      </c>
      <c r="J16" s="36">
        <v>60</v>
      </c>
      <c r="K16" s="59">
        <f t="shared" si="0"/>
        <v>75.5</v>
      </c>
    </row>
    <row r="17" spans="1:11" x14ac:dyDescent="0.25">
      <c r="A17" s="40">
        <v>16</v>
      </c>
      <c r="B17" s="36" t="s">
        <v>346</v>
      </c>
      <c r="C17" s="36"/>
      <c r="D17" s="36">
        <v>100</v>
      </c>
      <c r="E17" s="36">
        <v>100</v>
      </c>
      <c r="F17" s="36">
        <v>80</v>
      </c>
      <c r="G17" s="36">
        <v>75</v>
      </c>
      <c r="H17" s="36">
        <v>100</v>
      </c>
      <c r="I17" s="36">
        <v>90</v>
      </c>
      <c r="J17" s="36">
        <v>50</v>
      </c>
      <c r="K17" s="59">
        <f t="shared" si="0"/>
        <v>82.25</v>
      </c>
    </row>
    <row r="18" spans="1:11" x14ac:dyDescent="0.25">
      <c r="A18" s="40">
        <v>17</v>
      </c>
      <c r="B18" s="36" t="s">
        <v>347</v>
      </c>
      <c r="C18" s="36" t="s">
        <v>490</v>
      </c>
      <c r="D18" s="36">
        <v>100</v>
      </c>
      <c r="E18" s="36">
        <v>100</v>
      </c>
      <c r="F18" s="36">
        <v>100</v>
      </c>
      <c r="G18" s="36">
        <v>90</v>
      </c>
      <c r="H18" s="36">
        <v>100</v>
      </c>
      <c r="I18" s="36">
        <v>90</v>
      </c>
      <c r="J18" s="36">
        <v>80</v>
      </c>
      <c r="K18" s="59">
        <f t="shared" si="0"/>
        <v>93.5</v>
      </c>
    </row>
    <row r="19" spans="1:11" x14ac:dyDescent="0.25">
      <c r="A19" s="40">
        <v>18</v>
      </c>
      <c r="B19" s="36" t="s">
        <v>348</v>
      </c>
      <c r="C19" s="42" t="s">
        <v>520</v>
      </c>
      <c r="D19" s="36">
        <v>30</v>
      </c>
      <c r="E19" s="36">
        <v>100</v>
      </c>
      <c r="F19" s="36">
        <v>60</v>
      </c>
      <c r="G19" s="36">
        <v>60</v>
      </c>
      <c r="H19" s="36">
        <v>70</v>
      </c>
      <c r="I19" s="36">
        <v>85</v>
      </c>
      <c r="J19" s="36">
        <v>80</v>
      </c>
      <c r="K19" s="59">
        <f t="shared" si="0"/>
        <v>71</v>
      </c>
    </row>
    <row r="20" spans="1:11" x14ac:dyDescent="0.25">
      <c r="A20" s="40">
        <v>19</v>
      </c>
      <c r="B20" s="36" t="s">
        <v>349</v>
      </c>
      <c r="C20" s="42" t="s">
        <v>481</v>
      </c>
      <c r="D20" s="36">
        <v>40</v>
      </c>
      <c r="E20" s="36">
        <v>100</v>
      </c>
      <c r="F20" s="36">
        <v>70</v>
      </c>
      <c r="G20" s="36">
        <v>80</v>
      </c>
      <c r="H20" s="36">
        <v>100</v>
      </c>
      <c r="I20" s="36">
        <v>90</v>
      </c>
      <c r="J20" s="36">
        <v>60</v>
      </c>
      <c r="K20" s="59">
        <f t="shared" si="0"/>
        <v>77.5</v>
      </c>
    </row>
    <row r="21" spans="1:11" x14ac:dyDescent="0.25">
      <c r="A21" s="40">
        <v>20</v>
      </c>
      <c r="B21" s="36" t="s">
        <v>350</v>
      </c>
      <c r="C21" s="36"/>
      <c r="D21" s="36">
        <v>100</v>
      </c>
      <c r="E21" s="36">
        <v>100</v>
      </c>
      <c r="F21" s="36">
        <v>60</v>
      </c>
      <c r="G21" s="36">
        <v>80</v>
      </c>
      <c r="H21" s="36">
        <v>100</v>
      </c>
      <c r="I21" s="36">
        <v>90</v>
      </c>
      <c r="J21" s="36">
        <v>60</v>
      </c>
      <c r="K21" s="59">
        <f t="shared" si="0"/>
        <v>82</v>
      </c>
    </row>
    <row r="22" spans="1:11" x14ac:dyDescent="0.25">
      <c r="A22" s="40">
        <v>21</v>
      </c>
      <c r="B22" s="44" t="s">
        <v>453</v>
      </c>
      <c r="C22" s="42" t="s">
        <v>420</v>
      </c>
      <c r="D22" s="36">
        <v>100</v>
      </c>
      <c r="E22" s="36">
        <v>100</v>
      </c>
      <c r="F22" s="36">
        <v>80</v>
      </c>
      <c r="G22" s="36">
        <v>90</v>
      </c>
      <c r="H22" s="36">
        <v>80</v>
      </c>
      <c r="I22" s="36">
        <v>85</v>
      </c>
      <c r="J22" s="36">
        <v>40</v>
      </c>
      <c r="K22" s="59">
        <f t="shared" si="0"/>
        <v>79</v>
      </c>
    </row>
    <row r="23" spans="1:11" x14ac:dyDescent="0.25">
      <c r="A23" s="40">
        <v>22</v>
      </c>
      <c r="B23" s="36" t="s">
        <v>356</v>
      </c>
      <c r="C23" s="36" t="s">
        <v>536</v>
      </c>
      <c r="D23" s="36">
        <v>10</v>
      </c>
      <c r="E23" s="36">
        <v>10</v>
      </c>
      <c r="F23" s="36">
        <v>10</v>
      </c>
      <c r="G23" s="36">
        <v>10</v>
      </c>
      <c r="H23" s="36">
        <v>10</v>
      </c>
      <c r="I23" s="36">
        <v>10</v>
      </c>
      <c r="J23" s="36">
        <v>10</v>
      </c>
      <c r="K23" s="59">
        <f t="shared" si="0"/>
        <v>10</v>
      </c>
    </row>
    <row r="24" spans="1:11" x14ac:dyDescent="0.25">
      <c r="A24" s="40">
        <v>23</v>
      </c>
      <c r="B24" s="36" t="s">
        <v>351</v>
      </c>
      <c r="C24" s="36" t="s">
        <v>480</v>
      </c>
      <c r="D24" s="36">
        <v>30</v>
      </c>
      <c r="E24" s="36">
        <v>100</v>
      </c>
      <c r="F24" s="36">
        <v>70</v>
      </c>
      <c r="G24" s="36">
        <v>60</v>
      </c>
      <c r="H24" s="36">
        <v>60</v>
      </c>
      <c r="I24" s="36">
        <v>80</v>
      </c>
      <c r="J24" s="36"/>
      <c r="K24" s="59">
        <f t="shared" si="0"/>
        <v>54.5</v>
      </c>
    </row>
    <row r="25" spans="1:11" x14ac:dyDescent="0.25">
      <c r="A25" s="40">
        <v>24</v>
      </c>
      <c r="B25" s="36" t="s">
        <v>352</v>
      </c>
      <c r="C25" s="42" t="s">
        <v>491</v>
      </c>
      <c r="D25" s="36">
        <v>60</v>
      </c>
      <c r="E25" s="36">
        <v>80</v>
      </c>
      <c r="F25" s="36">
        <v>70</v>
      </c>
      <c r="G25" s="36">
        <v>90</v>
      </c>
      <c r="H25" s="36">
        <v>100</v>
      </c>
      <c r="I25" s="36">
        <v>80</v>
      </c>
      <c r="J25" s="36">
        <v>90</v>
      </c>
      <c r="K25" s="59">
        <f t="shared" si="0"/>
        <v>83</v>
      </c>
    </row>
    <row r="26" spans="1:11" x14ac:dyDescent="0.25">
      <c r="A26" s="40">
        <v>25</v>
      </c>
      <c r="B26" s="36" t="s">
        <v>353</v>
      </c>
      <c r="C26" s="42" t="s">
        <v>483</v>
      </c>
      <c r="D26" s="46">
        <v>50</v>
      </c>
      <c r="E26" s="36">
        <v>80</v>
      </c>
      <c r="F26" s="36">
        <v>100</v>
      </c>
      <c r="G26" s="36">
        <v>80</v>
      </c>
      <c r="H26" s="36">
        <v>70</v>
      </c>
      <c r="I26" s="36">
        <v>80</v>
      </c>
      <c r="J26" s="36">
        <v>100</v>
      </c>
      <c r="K26" s="59">
        <f t="shared" si="0"/>
        <v>82.5</v>
      </c>
    </row>
    <row r="27" spans="1:11" x14ac:dyDescent="0.25">
      <c r="A27" s="40">
        <v>26</v>
      </c>
      <c r="B27" s="36" t="s">
        <v>363</v>
      </c>
      <c r="C27" s="42" t="s">
        <v>492</v>
      </c>
      <c r="D27" s="47">
        <v>70</v>
      </c>
      <c r="E27" s="36">
        <v>80</v>
      </c>
      <c r="F27" s="36">
        <v>60</v>
      </c>
      <c r="G27" s="36">
        <v>90</v>
      </c>
      <c r="H27" s="36">
        <v>60</v>
      </c>
      <c r="I27" s="36">
        <v>80</v>
      </c>
      <c r="J27" s="36">
        <v>40</v>
      </c>
      <c r="K27" s="59">
        <f t="shared" si="0"/>
        <v>66.5</v>
      </c>
    </row>
    <row r="28" spans="1:11" x14ac:dyDescent="0.25">
      <c r="A28" s="40">
        <v>27</v>
      </c>
      <c r="B28" s="36" t="s">
        <v>354</v>
      </c>
      <c r="C28" s="36">
        <v>24</v>
      </c>
      <c r="D28" s="36">
        <v>80</v>
      </c>
      <c r="E28" s="36">
        <v>100</v>
      </c>
      <c r="F28" s="36">
        <v>90</v>
      </c>
      <c r="G28" s="36">
        <v>60</v>
      </c>
      <c r="H28" s="36">
        <v>80</v>
      </c>
      <c r="I28" s="36">
        <v>90</v>
      </c>
      <c r="J28" s="36">
        <v>100</v>
      </c>
      <c r="K28" s="59">
        <f t="shared" si="0"/>
        <v>86.5</v>
      </c>
    </row>
    <row r="29" spans="1:11" x14ac:dyDescent="0.25">
      <c r="A29" s="40">
        <v>28</v>
      </c>
      <c r="B29" s="36" t="s">
        <v>476</v>
      </c>
      <c r="C29" s="36" t="s">
        <v>470</v>
      </c>
      <c r="D29" s="38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59">
        <f t="shared" si="0"/>
        <v>0</v>
      </c>
    </row>
    <row r="30" spans="1:11" x14ac:dyDescent="0.25">
      <c r="A30" s="40">
        <v>29</v>
      </c>
      <c r="B30" s="36" t="s">
        <v>418</v>
      </c>
      <c r="C30" s="36">
        <v>10</v>
      </c>
      <c r="D30" s="36">
        <v>60</v>
      </c>
      <c r="E30" s="36">
        <v>70</v>
      </c>
      <c r="F30" s="36">
        <v>80</v>
      </c>
      <c r="G30" s="36">
        <v>90</v>
      </c>
      <c r="H30" s="36">
        <v>60</v>
      </c>
      <c r="I30" s="36">
        <v>80</v>
      </c>
      <c r="J30" s="36">
        <v>90</v>
      </c>
      <c r="K30" s="59">
        <f t="shared" si="0"/>
        <v>77</v>
      </c>
    </row>
    <row r="31" spans="1:11" x14ac:dyDescent="0.25">
      <c r="A31" s="40">
        <v>30</v>
      </c>
      <c r="B31" s="36" t="s">
        <v>355</v>
      </c>
      <c r="C31" s="36" t="s">
        <v>478</v>
      </c>
      <c r="D31" s="36">
        <v>60</v>
      </c>
      <c r="E31" s="36">
        <v>90</v>
      </c>
      <c r="F31" s="36">
        <v>70</v>
      </c>
      <c r="G31" s="36">
        <v>75</v>
      </c>
      <c r="H31" s="36">
        <v>90</v>
      </c>
      <c r="I31" s="36">
        <v>80</v>
      </c>
      <c r="J31" s="36">
        <v>100</v>
      </c>
      <c r="K31" s="59">
        <f t="shared" si="0"/>
        <v>82.75</v>
      </c>
    </row>
    <row r="32" spans="1:11" x14ac:dyDescent="0.25">
      <c r="A32" s="40">
        <v>31</v>
      </c>
      <c r="B32" s="36" t="s">
        <v>357</v>
      </c>
      <c r="C32" s="36"/>
      <c r="D32" s="48">
        <v>90</v>
      </c>
      <c r="E32" s="36">
        <v>100</v>
      </c>
      <c r="F32" s="36">
        <v>70</v>
      </c>
      <c r="G32" s="36">
        <v>75</v>
      </c>
      <c r="H32" s="36">
        <v>60</v>
      </c>
      <c r="I32" s="36">
        <v>85</v>
      </c>
      <c r="J32" s="36">
        <v>90</v>
      </c>
      <c r="K32" s="59">
        <f t="shared" si="0"/>
        <v>81.25</v>
      </c>
    </row>
    <row r="33" spans="1:11" x14ac:dyDescent="0.25">
      <c r="A33" s="40">
        <v>32</v>
      </c>
      <c r="B33" s="36" t="s">
        <v>358</v>
      </c>
      <c r="C33" s="36" t="s">
        <v>538</v>
      </c>
      <c r="D33" s="38">
        <v>15</v>
      </c>
      <c r="E33" s="36">
        <v>80</v>
      </c>
      <c r="F33" s="36">
        <v>10</v>
      </c>
      <c r="G33" s="36">
        <v>60</v>
      </c>
      <c r="H33" s="36">
        <v>70</v>
      </c>
      <c r="I33" s="36">
        <v>80</v>
      </c>
      <c r="J33" s="36"/>
      <c r="K33" s="59">
        <f t="shared" si="0"/>
        <v>42.5</v>
      </c>
    </row>
    <row r="34" spans="1:11" x14ac:dyDescent="0.25">
      <c r="A34" s="40">
        <v>33</v>
      </c>
      <c r="B34" s="36" t="s">
        <v>359</v>
      </c>
      <c r="C34" s="42" t="s">
        <v>497</v>
      </c>
      <c r="D34" s="38">
        <v>30</v>
      </c>
      <c r="E34" s="36">
        <v>80</v>
      </c>
      <c r="F34" s="36">
        <v>10</v>
      </c>
      <c r="G34" s="36">
        <v>90</v>
      </c>
      <c r="H34" s="36">
        <v>90</v>
      </c>
      <c r="I34" s="36">
        <v>75</v>
      </c>
      <c r="J34" s="36">
        <v>100</v>
      </c>
      <c r="K34" s="59">
        <f t="shared" si="0"/>
        <v>71</v>
      </c>
    </row>
    <row r="35" spans="1:11" x14ac:dyDescent="0.25">
      <c r="A35" s="40">
        <v>34</v>
      </c>
      <c r="B35" s="36" t="s">
        <v>360</v>
      </c>
      <c r="C35" s="42" t="s">
        <v>421</v>
      </c>
      <c r="D35" s="36">
        <v>80</v>
      </c>
      <c r="E35" s="36">
        <v>100</v>
      </c>
      <c r="F35" s="36">
        <v>100</v>
      </c>
      <c r="G35" s="36">
        <v>80</v>
      </c>
      <c r="H35" s="36">
        <v>60</v>
      </c>
      <c r="I35" s="36">
        <v>80</v>
      </c>
      <c r="J35" s="36">
        <v>80</v>
      </c>
      <c r="K35" s="59">
        <f t="shared" si="0"/>
        <v>83</v>
      </c>
    </row>
    <row r="36" spans="1:11" x14ac:dyDescent="0.25">
      <c r="A36" s="40">
        <v>35</v>
      </c>
      <c r="B36" s="36" t="s">
        <v>361</v>
      </c>
      <c r="C36" s="42" t="s">
        <v>493</v>
      </c>
      <c r="D36" s="38">
        <v>48</v>
      </c>
      <c r="E36" s="36">
        <v>90</v>
      </c>
      <c r="F36" s="36">
        <v>10</v>
      </c>
      <c r="G36" s="36">
        <v>90</v>
      </c>
      <c r="H36" s="36">
        <v>60</v>
      </c>
      <c r="I36" s="36">
        <v>80</v>
      </c>
      <c r="J36" s="36">
        <v>100</v>
      </c>
      <c r="K36" s="59">
        <f t="shared" si="0"/>
        <v>70.3</v>
      </c>
    </row>
    <row r="37" spans="1:11" x14ac:dyDescent="0.25">
      <c r="A37" s="40">
        <v>36</v>
      </c>
      <c r="B37" s="36" t="s">
        <v>459</v>
      </c>
      <c r="C37" s="36" t="s">
        <v>494</v>
      </c>
      <c r="D37" s="38">
        <v>55</v>
      </c>
      <c r="E37" s="36">
        <v>70</v>
      </c>
      <c r="F37" s="36">
        <v>10</v>
      </c>
      <c r="G37" s="36">
        <v>10</v>
      </c>
      <c r="H37" s="36">
        <v>80</v>
      </c>
      <c r="I37" s="36">
        <v>80</v>
      </c>
      <c r="J37" s="36">
        <v>60</v>
      </c>
      <c r="K37" s="59">
        <f t="shared" si="0"/>
        <v>51</v>
      </c>
    </row>
    <row r="38" spans="1:11" x14ac:dyDescent="0.25">
      <c r="A38" s="40">
        <v>37</v>
      </c>
      <c r="B38" s="36" t="s">
        <v>422</v>
      </c>
      <c r="C38" s="36" t="s">
        <v>498</v>
      </c>
      <c r="D38" s="36">
        <v>40</v>
      </c>
      <c r="E38" s="36">
        <v>60</v>
      </c>
      <c r="F38" s="36">
        <v>10</v>
      </c>
      <c r="G38" s="36">
        <v>80</v>
      </c>
      <c r="H38" s="36">
        <v>80</v>
      </c>
      <c r="I38" s="36">
        <v>80</v>
      </c>
      <c r="J38" s="36">
        <v>80</v>
      </c>
      <c r="K38" s="59">
        <f t="shared" si="0"/>
        <v>62.5</v>
      </c>
    </row>
    <row r="39" spans="1:11" x14ac:dyDescent="0.25">
      <c r="A39" s="40">
        <v>38</v>
      </c>
      <c r="B39" s="36" t="s">
        <v>362</v>
      </c>
      <c r="C39" s="36" t="s">
        <v>477</v>
      </c>
      <c r="D39" s="36">
        <v>100</v>
      </c>
      <c r="E39" s="36">
        <v>100</v>
      </c>
      <c r="F39" s="36">
        <v>100</v>
      </c>
      <c r="G39" s="36">
        <v>90</v>
      </c>
      <c r="H39" s="36">
        <v>90</v>
      </c>
      <c r="I39" s="36">
        <v>90</v>
      </c>
      <c r="J39" s="36">
        <v>100</v>
      </c>
      <c r="K39" s="59">
        <f t="shared" si="0"/>
        <v>96</v>
      </c>
    </row>
    <row r="42" spans="1:11" x14ac:dyDescent="0.25">
      <c r="A42">
        <v>14</v>
      </c>
      <c r="B42">
        <v>100</v>
      </c>
    </row>
    <row r="43" spans="1:11" x14ac:dyDescent="0.25">
      <c r="A43" s="49" t="s">
        <v>522</v>
      </c>
      <c r="B43">
        <v>90</v>
      </c>
    </row>
    <row r="44" spans="1:11" x14ac:dyDescent="0.25">
      <c r="A44" t="s">
        <v>523</v>
      </c>
      <c r="B44">
        <v>80</v>
      </c>
    </row>
    <row r="45" spans="1:11" x14ac:dyDescent="0.25">
      <c r="A45">
        <v>9</v>
      </c>
      <c r="B45">
        <v>70</v>
      </c>
    </row>
    <row r="46" spans="1:11" x14ac:dyDescent="0.25">
      <c r="A46">
        <v>8</v>
      </c>
      <c r="B46">
        <v>60</v>
      </c>
    </row>
    <row r="47" spans="1:11" x14ac:dyDescent="0.25">
      <c r="A47">
        <v>7</v>
      </c>
      <c r="B47">
        <v>50</v>
      </c>
    </row>
    <row r="48" spans="1:11" x14ac:dyDescent="0.25">
      <c r="A48" t="s">
        <v>524</v>
      </c>
      <c r="B48">
        <v>40</v>
      </c>
    </row>
    <row r="49" spans="1:2" x14ac:dyDescent="0.25">
      <c r="A49" t="s">
        <v>525</v>
      </c>
      <c r="B49">
        <v>30</v>
      </c>
    </row>
    <row r="50" spans="1:2" x14ac:dyDescent="0.25">
      <c r="A50">
        <v>2</v>
      </c>
      <c r="B50">
        <v>20</v>
      </c>
    </row>
    <row r="51" spans="1:2" x14ac:dyDescent="0.25">
      <c r="A51" t="s">
        <v>526</v>
      </c>
      <c r="B51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110" zoomScaleNormal="110" workbookViewId="0">
      <pane xSplit="2" ySplit="1" topLeftCell="E2" activePane="bottomRight" state="frozen"/>
      <selection pane="topRight"/>
      <selection pane="bottomLeft"/>
      <selection pane="bottomRight" activeCell="E21" sqref="E21"/>
    </sheetView>
  </sheetViews>
  <sheetFormatPr baseColWidth="10" defaultColWidth="9" defaultRowHeight="15" x14ac:dyDescent="0.25"/>
  <cols>
    <col min="1" max="1" width="9.140625" customWidth="1"/>
    <col min="2" max="2" width="38.5703125" customWidth="1"/>
    <col min="3" max="3" width="13" style="64" customWidth="1"/>
    <col min="4" max="8" width="9.140625" customWidth="1"/>
    <col min="9" max="9" width="10.42578125" customWidth="1"/>
    <col min="10" max="256" width="9.140625" customWidth="1"/>
  </cols>
  <sheetData>
    <row r="1" spans="1:12" x14ac:dyDescent="0.25">
      <c r="A1" s="32" t="s">
        <v>448</v>
      </c>
      <c r="B1" s="32" t="s">
        <v>1</v>
      </c>
      <c r="C1" s="62" t="s">
        <v>444</v>
      </c>
      <c r="D1" s="33" t="s">
        <v>445</v>
      </c>
      <c r="E1" s="59" t="s">
        <v>469</v>
      </c>
      <c r="F1" s="34" t="s">
        <v>527</v>
      </c>
      <c r="G1" s="33" t="s">
        <v>528</v>
      </c>
      <c r="H1" s="33" t="s">
        <v>537</v>
      </c>
      <c r="I1" s="33" t="s">
        <v>521</v>
      </c>
      <c r="J1" s="33" t="s">
        <v>535</v>
      </c>
      <c r="K1" s="33" t="s">
        <v>539</v>
      </c>
      <c r="L1" s="50"/>
    </row>
    <row r="2" spans="1:12" x14ac:dyDescent="0.25">
      <c r="A2" s="40">
        <v>1</v>
      </c>
      <c r="B2" s="36" t="s">
        <v>368</v>
      </c>
      <c r="C2" s="63" t="s">
        <v>511</v>
      </c>
      <c r="D2" s="36">
        <v>80</v>
      </c>
      <c r="E2" s="36">
        <v>70</v>
      </c>
      <c r="F2" s="36">
        <v>50</v>
      </c>
      <c r="G2" s="36">
        <v>90</v>
      </c>
      <c r="H2" s="36">
        <v>75</v>
      </c>
      <c r="I2" s="36">
        <v>70</v>
      </c>
      <c r="J2" s="36">
        <v>100</v>
      </c>
      <c r="K2" s="59">
        <f>+(I2*0.2)+(D2*0.1)+(H2*0.1)+(((E2+F2+G2+J2)/4)*0.6)</f>
        <v>76</v>
      </c>
    </row>
    <row r="3" spans="1:12" x14ac:dyDescent="0.25">
      <c r="A3" s="40">
        <v>2</v>
      </c>
      <c r="B3" s="36" t="s">
        <v>375</v>
      </c>
      <c r="C3" s="63"/>
      <c r="D3" s="36">
        <v>80</v>
      </c>
      <c r="E3" s="36">
        <v>60</v>
      </c>
      <c r="F3" s="36">
        <v>90</v>
      </c>
      <c r="G3" s="36">
        <v>70</v>
      </c>
      <c r="H3" s="36">
        <v>80</v>
      </c>
      <c r="I3" s="36">
        <v>60</v>
      </c>
      <c r="J3" s="36">
        <v>100</v>
      </c>
      <c r="K3" s="59">
        <f t="shared" ref="K3:K41" si="0">+(I3*0.2)+(D3*0.1)+(H3*0.1)+(((E3+F3+G3+J3)/4)*0.6)</f>
        <v>76</v>
      </c>
    </row>
    <row r="4" spans="1:12" x14ac:dyDescent="0.25">
      <c r="A4" s="40">
        <v>3</v>
      </c>
      <c r="B4" s="36" t="s">
        <v>379</v>
      </c>
      <c r="C4" s="63">
        <v>6</v>
      </c>
      <c r="D4" s="36">
        <v>50</v>
      </c>
      <c r="E4" s="36">
        <v>75</v>
      </c>
      <c r="F4" s="36">
        <v>60</v>
      </c>
      <c r="G4" s="36">
        <v>65</v>
      </c>
      <c r="H4" s="36">
        <v>100</v>
      </c>
      <c r="I4" s="36">
        <v>50</v>
      </c>
      <c r="J4" s="36">
        <v>100</v>
      </c>
      <c r="K4" s="59">
        <f t="shared" si="0"/>
        <v>70</v>
      </c>
    </row>
    <row r="5" spans="1:12" x14ac:dyDescent="0.25">
      <c r="A5" s="40">
        <v>4</v>
      </c>
      <c r="B5" s="36" t="s">
        <v>365</v>
      </c>
      <c r="C5" s="63"/>
      <c r="D5" s="36">
        <v>80</v>
      </c>
      <c r="E5" s="36">
        <v>80</v>
      </c>
      <c r="F5" s="36">
        <v>70</v>
      </c>
      <c r="G5" s="36">
        <v>90</v>
      </c>
      <c r="H5" s="36">
        <v>85</v>
      </c>
      <c r="I5" s="36">
        <v>90</v>
      </c>
      <c r="J5" s="36">
        <v>100</v>
      </c>
      <c r="K5" s="59">
        <f t="shared" si="0"/>
        <v>85.5</v>
      </c>
    </row>
    <row r="6" spans="1:12" x14ac:dyDescent="0.25">
      <c r="A6" s="40">
        <v>5</v>
      </c>
      <c r="B6" s="36" t="s">
        <v>378</v>
      </c>
      <c r="C6" s="63"/>
      <c r="D6" s="36">
        <v>100</v>
      </c>
      <c r="E6" s="36">
        <v>80</v>
      </c>
      <c r="F6" s="36">
        <v>70</v>
      </c>
      <c r="G6" s="36">
        <v>90</v>
      </c>
      <c r="H6" s="36">
        <v>100</v>
      </c>
      <c r="I6" s="36">
        <v>10</v>
      </c>
      <c r="J6" s="36">
        <v>100</v>
      </c>
      <c r="K6" s="59">
        <f t="shared" si="0"/>
        <v>73</v>
      </c>
    </row>
    <row r="7" spans="1:12" x14ac:dyDescent="0.25">
      <c r="A7" s="40">
        <v>6</v>
      </c>
      <c r="B7" s="36" t="s">
        <v>287</v>
      </c>
      <c r="C7" s="63"/>
      <c r="D7" s="36">
        <v>80</v>
      </c>
      <c r="E7" s="36">
        <v>60</v>
      </c>
      <c r="F7" s="36">
        <v>70</v>
      </c>
      <c r="G7" s="36">
        <v>100</v>
      </c>
      <c r="H7" s="36">
        <v>90</v>
      </c>
      <c r="I7" s="36">
        <v>100</v>
      </c>
      <c r="J7" s="36">
        <v>100</v>
      </c>
      <c r="K7" s="59">
        <f t="shared" si="0"/>
        <v>86.5</v>
      </c>
    </row>
    <row r="8" spans="1:12" x14ac:dyDescent="0.25">
      <c r="A8" s="40">
        <v>7</v>
      </c>
      <c r="B8" s="36" t="s">
        <v>292</v>
      </c>
      <c r="C8" s="63">
        <v>2</v>
      </c>
      <c r="D8" s="51">
        <v>85</v>
      </c>
      <c r="E8" s="36">
        <v>50</v>
      </c>
      <c r="F8" s="36">
        <v>90</v>
      </c>
      <c r="G8" s="36">
        <v>100</v>
      </c>
      <c r="H8" s="36">
        <v>95</v>
      </c>
      <c r="I8" s="36">
        <v>50</v>
      </c>
      <c r="J8" s="36">
        <v>100</v>
      </c>
      <c r="K8" s="59">
        <f t="shared" si="0"/>
        <v>79</v>
      </c>
    </row>
    <row r="9" spans="1:12" x14ac:dyDescent="0.25">
      <c r="A9" s="40">
        <v>8</v>
      </c>
      <c r="B9" s="36" t="s">
        <v>297</v>
      </c>
      <c r="C9" s="63" t="s">
        <v>502</v>
      </c>
      <c r="D9" s="36">
        <v>50</v>
      </c>
      <c r="E9" s="36">
        <v>90</v>
      </c>
      <c r="F9" s="36">
        <v>60</v>
      </c>
      <c r="G9" s="36">
        <v>65</v>
      </c>
      <c r="H9" s="36">
        <v>100</v>
      </c>
      <c r="I9" s="36">
        <v>40</v>
      </c>
      <c r="J9" s="36">
        <v>100</v>
      </c>
      <c r="K9" s="59">
        <f t="shared" si="0"/>
        <v>70.25</v>
      </c>
    </row>
    <row r="10" spans="1:12" x14ac:dyDescent="0.25">
      <c r="A10" s="40">
        <v>9</v>
      </c>
      <c r="B10" s="36" t="s">
        <v>289</v>
      </c>
      <c r="C10" s="63"/>
      <c r="D10" s="36">
        <v>100</v>
      </c>
      <c r="E10" s="36">
        <v>100</v>
      </c>
      <c r="F10" s="36">
        <v>90</v>
      </c>
      <c r="G10" s="36">
        <v>90</v>
      </c>
      <c r="H10" s="36">
        <v>90</v>
      </c>
      <c r="I10" s="36">
        <v>50</v>
      </c>
      <c r="J10" s="36">
        <v>100</v>
      </c>
      <c r="K10" s="59">
        <f t="shared" si="0"/>
        <v>86</v>
      </c>
    </row>
    <row r="11" spans="1:12" x14ac:dyDescent="0.25">
      <c r="A11" s="40">
        <v>10</v>
      </c>
      <c r="B11" s="36" t="s">
        <v>373</v>
      </c>
      <c r="C11" s="63" t="s">
        <v>484</v>
      </c>
      <c r="D11" s="36">
        <v>100</v>
      </c>
      <c r="E11" s="36">
        <v>80</v>
      </c>
      <c r="F11" s="36">
        <v>90</v>
      </c>
      <c r="G11" s="36">
        <v>70</v>
      </c>
      <c r="H11" s="36">
        <v>85</v>
      </c>
      <c r="I11" s="36">
        <v>50</v>
      </c>
      <c r="J11" s="36">
        <v>100</v>
      </c>
      <c r="K11" s="59">
        <f t="shared" si="0"/>
        <v>79.5</v>
      </c>
    </row>
    <row r="12" spans="1:12" x14ac:dyDescent="0.25">
      <c r="A12" s="40">
        <v>11</v>
      </c>
      <c r="B12" s="36" t="s">
        <v>369</v>
      </c>
      <c r="C12" s="63"/>
      <c r="D12" s="51">
        <v>85</v>
      </c>
      <c r="E12" s="36">
        <v>85</v>
      </c>
      <c r="F12" s="36">
        <v>70</v>
      </c>
      <c r="G12" s="36">
        <v>90</v>
      </c>
      <c r="H12" s="36">
        <v>85</v>
      </c>
      <c r="I12" s="36">
        <v>60</v>
      </c>
      <c r="J12" s="36">
        <v>100</v>
      </c>
      <c r="K12" s="59">
        <f t="shared" si="0"/>
        <v>80.75</v>
      </c>
    </row>
    <row r="13" spans="1:12" x14ac:dyDescent="0.25">
      <c r="A13" s="40">
        <v>12</v>
      </c>
      <c r="B13" s="36" t="s">
        <v>285</v>
      </c>
      <c r="C13" s="63">
        <v>4</v>
      </c>
      <c r="D13" s="38">
        <v>75</v>
      </c>
      <c r="E13" s="36">
        <v>90</v>
      </c>
      <c r="F13" s="36">
        <v>70</v>
      </c>
      <c r="G13" s="36">
        <v>80</v>
      </c>
      <c r="H13" s="36">
        <v>80</v>
      </c>
      <c r="I13" s="36">
        <v>50</v>
      </c>
      <c r="J13" s="36">
        <v>100</v>
      </c>
      <c r="K13" s="59">
        <f t="shared" si="0"/>
        <v>76.5</v>
      </c>
    </row>
    <row r="14" spans="1:12" x14ac:dyDescent="0.25">
      <c r="A14" s="40">
        <v>13</v>
      </c>
      <c r="B14" s="36" t="s">
        <v>381</v>
      </c>
      <c r="C14" s="63" t="s">
        <v>505</v>
      </c>
      <c r="D14" s="36">
        <v>70</v>
      </c>
      <c r="E14" s="36">
        <v>60</v>
      </c>
      <c r="F14" s="36">
        <v>70</v>
      </c>
      <c r="G14" s="36">
        <v>80</v>
      </c>
      <c r="H14" s="36">
        <v>80</v>
      </c>
      <c r="I14" s="36">
        <v>90</v>
      </c>
      <c r="J14" s="36">
        <v>100</v>
      </c>
      <c r="K14" s="59">
        <f t="shared" si="0"/>
        <v>79.5</v>
      </c>
    </row>
    <row r="15" spans="1:12" x14ac:dyDescent="0.25">
      <c r="A15" s="40">
        <v>14</v>
      </c>
      <c r="B15" s="36" t="s">
        <v>295</v>
      </c>
      <c r="C15" s="63"/>
      <c r="D15" s="36">
        <v>80</v>
      </c>
      <c r="E15" s="36">
        <v>100</v>
      </c>
      <c r="F15" s="36">
        <v>90</v>
      </c>
      <c r="G15" s="36">
        <v>90</v>
      </c>
      <c r="H15" s="36">
        <v>95</v>
      </c>
      <c r="I15" s="36">
        <v>80</v>
      </c>
      <c r="J15" s="36">
        <v>100</v>
      </c>
      <c r="K15" s="59">
        <f t="shared" si="0"/>
        <v>90.5</v>
      </c>
    </row>
    <row r="16" spans="1:12" x14ac:dyDescent="0.25">
      <c r="A16" s="40">
        <v>15</v>
      </c>
      <c r="B16" s="36" t="s">
        <v>299</v>
      </c>
      <c r="C16" s="63" t="s">
        <v>466</v>
      </c>
      <c r="D16" s="36">
        <v>70</v>
      </c>
      <c r="E16" s="36">
        <v>90</v>
      </c>
      <c r="F16" s="36">
        <v>90</v>
      </c>
      <c r="G16" s="36">
        <v>70</v>
      </c>
      <c r="H16" s="36">
        <v>90</v>
      </c>
      <c r="I16" s="36">
        <v>10</v>
      </c>
      <c r="J16" s="36">
        <v>100</v>
      </c>
      <c r="K16" s="59">
        <f t="shared" si="0"/>
        <v>70.5</v>
      </c>
    </row>
    <row r="17" spans="1:11" x14ac:dyDescent="0.25">
      <c r="A17" s="40">
        <v>16</v>
      </c>
      <c r="B17" s="36" t="s">
        <v>376</v>
      </c>
      <c r="C17" s="63">
        <v>6</v>
      </c>
      <c r="D17" s="36">
        <v>100</v>
      </c>
      <c r="E17" s="36">
        <v>80</v>
      </c>
      <c r="F17" s="36">
        <v>70</v>
      </c>
      <c r="G17" s="36">
        <v>80</v>
      </c>
      <c r="H17" s="36">
        <v>90</v>
      </c>
      <c r="I17" s="36">
        <v>100</v>
      </c>
      <c r="J17" s="36">
        <v>100</v>
      </c>
      <c r="K17" s="59">
        <f t="shared" si="0"/>
        <v>88.5</v>
      </c>
    </row>
    <row r="18" spans="1:11" x14ac:dyDescent="0.25">
      <c r="A18" s="40">
        <v>17</v>
      </c>
      <c r="B18" s="36" t="s">
        <v>372</v>
      </c>
      <c r="C18" s="63"/>
      <c r="D18" s="36">
        <v>80</v>
      </c>
      <c r="E18" s="36">
        <v>90</v>
      </c>
      <c r="F18" s="36">
        <v>100</v>
      </c>
      <c r="G18" s="36">
        <v>70</v>
      </c>
      <c r="H18" s="36">
        <v>100</v>
      </c>
      <c r="I18" s="36">
        <v>30</v>
      </c>
      <c r="J18" s="36">
        <v>100</v>
      </c>
      <c r="K18" s="59">
        <f t="shared" si="0"/>
        <v>78</v>
      </c>
    </row>
    <row r="19" spans="1:11" x14ac:dyDescent="0.25">
      <c r="A19" s="40">
        <v>18</v>
      </c>
      <c r="B19" s="36" t="s">
        <v>288</v>
      </c>
      <c r="C19" s="63"/>
      <c r="D19" s="36">
        <v>80</v>
      </c>
      <c r="E19" s="36">
        <v>60</v>
      </c>
      <c r="F19" s="36">
        <v>70</v>
      </c>
      <c r="G19" s="36">
        <v>60</v>
      </c>
      <c r="H19" s="36">
        <v>90</v>
      </c>
      <c r="I19" s="36">
        <v>90</v>
      </c>
      <c r="J19" s="36">
        <v>100</v>
      </c>
      <c r="K19" s="59">
        <f t="shared" si="0"/>
        <v>78.5</v>
      </c>
    </row>
    <row r="20" spans="1:11" x14ac:dyDescent="0.25">
      <c r="A20" s="40">
        <v>19</v>
      </c>
      <c r="B20" s="36" t="s">
        <v>296</v>
      </c>
      <c r="C20" s="63" t="s">
        <v>465</v>
      </c>
      <c r="D20" s="36">
        <v>80</v>
      </c>
      <c r="E20" s="36">
        <v>90</v>
      </c>
      <c r="F20" s="36">
        <v>70</v>
      </c>
      <c r="G20" s="36">
        <v>90</v>
      </c>
      <c r="H20" s="36">
        <v>95</v>
      </c>
      <c r="I20" s="36">
        <v>80</v>
      </c>
      <c r="J20" s="36">
        <v>100</v>
      </c>
      <c r="K20" s="59">
        <f t="shared" si="0"/>
        <v>86</v>
      </c>
    </row>
    <row r="21" spans="1:11" x14ac:dyDescent="0.25">
      <c r="A21" s="40">
        <v>20</v>
      </c>
      <c r="B21" s="36" t="s">
        <v>366</v>
      </c>
      <c r="C21" s="63" t="s">
        <v>472</v>
      </c>
      <c r="D21" s="36">
        <v>80</v>
      </c>
      <c r="E21" s="36">
        <v>90</v>
      </c>
      <c r="F21" s="36">
        <v>60</v>
      </c>
      <c r="G21" s="36">
        <v>30</v>
      </c>
      <c r="H21" s="36">
        <v>90</v>
      </c>
      <c r="I21" s="36">
        <v>90</v>
      </c>
      <c r="J21" s="36">
        <v>60</v>
      </c>
      <c r="K21" s="59">
        <f t="shared" si="0"/>
        <v>71</v>
      </c>
    </row>
    <row r="22" spans="1:11" x14ac:dyDescent="0.25">
      <c r="A22" s="40">
        <v>21</v>
      </c>
      <c r="B22" s="36" t="s">
        <v>294</v>
      </c>
      <c r="C22" s="63"/>
      <c r="D22" s="36">
        <v>60</v>
      </c>
      <c r="E22" s="36">
        <v>60</v>
      </c>
      <c r="F22" s="36">
        <v>80</v>
      </c>
      <c r="G22" s="36">
        <v>10</v>
      </c>
      <c r="H22" s="36">
        <v>80</v>
      </c>
      <c r="I22" s="36">
        <v>30</v>
      </c>
      <c r="J22" s="36">
        <v>100</v>
      </c>
      <c r="K22" s="59">
        <f t="shared" si="0"/>
        <v>57.5</v>
      </c>
    </row>
    <row r="23" spans="1:11" x14ac:dyDescent="0.25">
      <c r="A23" s="40">
        <v>22</v>
      </c>
      <c r="B23" s="36" t="s">
        <v>382</v>
      </c>
      <c r="C23" s="63" t="s">
        <v>512</v>
      </c>
      <c r="D23" s="36">
        <v>50</v>
      </c>
      <c r="E23" s="36">
        <v>75</v>
      </c>
      <c r="F23" s="36">
        <v>90</v>
      </c>
      <c r="G23" s="36">
        <v>70</v>
      </c>
      <c r="H23" s="36">
        <v>80</v>
      </c>
      <c r="I23" s="36">
        <v>90</v>
      </c>
      <c r="J23" s="36">
        <v>100</v>
      </c>
      <c r="K23" s="59">
        <f t="shared" si="0"/>
        <v>81.25</v>
      </c>
    </row>
    <row r="24" spans="1:11" x14ac:dyDescent="0.25">
      <c r="A24" s="40">
        <v>23</v>
      </c>
      <c r="B24" s="36" t="s">
        <v>303</v>
      </c>
      <c r="C24" s="63" t="s">
        <v>506</v>
      </c>
      <c r="D24" s="36">
        <v>80</v>
      </c>
      <c r="E24" s="36">
        <v>80</v>
      </c>
      <c r="F24" s="36">
        <v>80</v>
      </c>
      <c r="G24" s="36">
        <v>70</v>
      </c>
      <c r="H24" s="36">
        <v>80</v>
      </c>
      <c r="I24" s="36">
        <v>60</v>
      </c>
      <c r="J24" s="36">
        <v>100</v>
      </c>
      <c r="K24" s="59">
        <f t="shared" si="0"/>
        <v>77.5</v>
      </c>
    </row>
    <row r="25" spans="1:11" x14ac:dyDescent="0.25">
      <c r="A25" s="40">
        <v>24</v>
      </c>
      <c r="B25" s="36" t="s">
        <v>380</v>
      </c>
      <c r="C25" s="63" t="s">
        <v>513</v>
      </c>
      <c r="D25" s="51">
        <v>85</v>
      </c>
      <c r="E25" s="36">
        <v>75</v>
      </c>
      <c r="F25" s="36">
        <v>80</v>
      </c>
      <c r="G25" s="36">
        <v>70</v>
      </c>
      <c r="H25" s="36">
        <v>80</v>
      </c>
      <c r="I25" s="36">
        <v>50</v>
      </c>
      <c r="J25" s="36">
        <v>100</v>
      </c>
      <c r="K25" s="59">
        <f t="shared" si="0"/>
        <v>75.25</v>
      </c>
    </row>
    <row r="26" spans="1:11" x14ac:dyDescent="0.25">
      <c r="A26" s="40">
        <v>25</v>
      </c>
      <c r="B26" s="36" t="s">
        <v>370</v>
      </c>
      <c r="C26" s="63" t="s">
        <v>464</v>
      </c>
      <c r="D26" s="51">
        <v>90</v>
      </c>
      <c r="E26" s="36">
        <v>70</v>
      </c>
      <c r="F26" s="36">
        <v>70</v>
      </c>
      <c r="G26" s="36">
        <v>70</v>
      </c>
      <c r="H26" s="36">
        <v>85</v>
      </c>
      <c r="I26" s="36">
        <v>80</v>
      </c>
      <c r="J26" s="36">
        <v>100</v>
      </c>
      <c r="K26" s="59">
        <f t="shared" si="0"/>
        <v>80</v>
      </c>
    </row>
    <row r="27" spans="1:11" x14ac:dyDescent="0.25">
      <c r="A27" s="40">
        <v>26</v>
      </c>
      <c r="B27" s="36" t="s">
        <v>377</v>
      </c>
      <c r="C27" s="63"/>
      <c r="D27" s="38">
        <v>72</v>
      </c>
      <c r="E27" s="36">
        <v>70</v>
      </c>
      <c r="F27" s="36">
        <v>60</v>
      </c>
      <c r="G27" s="36">
        <v>10</v>
      </c>
      <c r="H27" s="36">
        <v>70</v>
      </c>
      <c r="I27" s="36">
        <v>40</v>
      </c>
      <c r="J27" s="36">
        <v>100</v>
      </c>
      <c r="K27" s="59">
        <f t="shared" si="0"/>
        <v>58.2</v>
      </c>
    </row>
    <row r="28" spans="1:11" x14ac:dyDescent="0.25">
      <c r="A28" s="40">
        <v>27</v>
      </c>
      <c r="B28" s="36" t="s">
        <v>284</v>
      </c>
      <c r="C28" s="63" t="s">
        <v>503</v>
      </c>
      <c r="D28" s="38">
        <v>72</v>
      </c>
      <c r="E28" s="36">
        <v>90</v>
      </c>
      <c r="F28" s="36">
        <v>50</v>
      </c>
      <c r="G28" s="36">
        <v>50</v>
      </c>
      <c r="H28" s="36">
        <v>80</v>
      </c>
      <c r="I28" s="36">
        <v>20</v>
      </c>
      <c r="J28" s="36">
        <v>100</v>
      </c>
      <c r="K28" s="59">
        <f t="shared" si="0"/>
        <v>62.7</v>
      </c>
    </row>
    <row r="29" spans="1:11" x14ac:dyDescent="0.25">
      <c r="A29" s="40">
        <v>28</v>
      </c>
      <c r="B29" s="36" t="s">
        <v>371</v>
      </c>
      <c r="C29" s="63" t="s">
        <v>461</v>
      </c>
      <c r="D29" s="51">
        <v>85</v>
      </c>
      <c r="E29" s="36">
        <v>95</v>
      </c>
      <c r="F29" s="36">
        <v>100</v>
      </c>
      <c r="G29" s="36">
        <v>80</v>
      </c>
      <c r="H29" s="36">
        <v>100</v>
      </c>
      <c r="I29" s="36">
        <v>100</v>
      </c>
      <c r="J29" s="36">
        <v>100</v>
      </c>
      <c r="K29" s="59">
        <f t="shared" si="0"/>
        <v>94.75</v>
      </c>
    </row>
    <row r="30" spans="1:11" x14ac:dyDescent="0.25">
      <c r="A30" s="40">
        <v>29</v>
      </c>
      <c r="B30" s="36" t="s">
        <v>291</v>
      </c>
      <c r="C30" s="63" t="s">
        <v>473</v>
      </c>
      <c r="D30" s="51">
        <v>82</v>
      </c>
      <c r="E30" s="36">
        <v>80</v>
      </c>
      <c r="F30" s="36">
        <v>60</v>
      </c>
      <c r="G30" s="36">
        <v>90</v>
      </c>
      <c r="H30" s="36">
        <v>75</v>
      </c>
      <c r="I30" s="36">
        <v>50</v>
      </c>
      <c r="J30" s="36">
        <v>100</v>
      </c>
      <c r="K30" s="59">
        <f t="shared" si="0"/>
        <v>75.2</v>
      </c>
    </row>
    <row r="31" spans="1:11" x14ac:dyDescent="0.25">
      <c r="A31" s="40">
        <v>30</v>
      </c>
      <c r="B31" s="36" t="s">
        <v>374</v>
      </c>
      <c r="C31" s="63"/>
      <c r="D31" s="36">
        <v>10</v>
      </c>
      <c r="E31" s="36">
        <v>10</v>
      </c>
      <c r="F31" s="36">
        <v>80</v>
      </c>
      <c r="G31" s="36">
        <v>70</v>
      </c>
      <c r="H31" s="36">
        <v>80</v>
      </c>
      <c r="I31" s="36"/>
      <c r="J31" s="36">
        <v>100</v>
      </c>
      <c r="K31" s="59">
        <f t="shared" si="0"/>
        <v>48</v>
      </c>
    </row>
    <row r="32" spans="1:11" x14ac:dyDescent="0.25">
      <c r="A32" s="40">
        <v>31</v>
      </c>
      <c r="B32" s="36" t="s">
        <v>364</v>
      </c>
      <c r="C32" s="63" t="s">
        <v>507</v>
      </c>
      <c r="D32" s="36">
        <v>80</v>
      </c>
      <c r="E32" s="36">
        <v>90</v>
      </c>
      <c r="F32" s="36">
        <v>60</v>
      </c>
      <c r="G32" s="36">
        <v>80</v>
      </c>
      <c r="H32" s="36">
        <v>80</v>
      </c>
      <c r="I32" s="36">
        <v>80</v>
      </c>
      <c r="J32" s="36">
        <v>100</v>
      </c>
      <c r="K32" s="59">
        <f t="shared" si="0"/>
        <v>81.5</v>
      </c>
    </row>
    <row r="33" spans="1:11" x14ac:dyDescent="0.25">
      <c r="A33" s="40">
        <v>32</v>
      </c>
      <c r="B33" s="36" t="s">
        <v>293</v>
      </c>
      <c r="C33" s="63"/>
      <c r="D33" s="36">
        <v>80</v>
      </c>
      <c r="E33" s="36">
        <v>80</v>
      </c>
      <c r="F33" s="36">
        <v>70</v>
      </c>
      <c r="G33" s="36">
        <v>80</v>
      </c>
      <c r="H33" s="36">
        <v>85</v>
      </c>
      <c r="I33" s="36">
        <v>50</v>
      </c>
      <c r="J33" s="36">
        <v>100</v>
      </c>
      <c r="K33" s="59">
        <f t="shared" si="0"/>
        <v>76</v>
      </c>
    </row>
    <row r="34" spans="1:11" x14ac:dyDescent="0.25">
      <c r="A34" s="40">
        <v>33</v>
      </c>
      <c r="B34" s="36" t="s">
        <v>367</v>
      </c>
      <c r="C34" s="63" t="s">
        <v>508</v>
      </c>
      <c r="D34" s="36">
        <v>60</v>
      </c>
      <c r="E34" s="36">
        <v>80</v>
      </c>
      <c r="F34" s="36">
        <v>80</v>
      </c>
      <c r="G34" s="36">
        <v>10</v>
      </c>
      <c r="H34" s="36">
        <v>90</v>
      </c>
      <c r="I34" s="36">
        <v>50</v>
      </c>
      <c r="J34" s="36">
        <v>100</v>
      </c>
      <c r="K34" s="59">
        <f t="shared" si="0"/>
        <v>65.5</v>
      </c>
    </row>
    <row r="35" spans="1:11" x14ac:dyDescent="0.25">
      <c r="A35" s="40">
        <v>34</v>
      </c>
      <c r="B35" s="36" t="s">
        <v>301</v>
      </c>
      <c r="C35" s="63" t="s">
        <v>509</v>
      </c>
      <c r="D35" s="36">
        <v>60</v>
      </c>
      <c r="E35" s="36">
        <v>60</v>
      </c>
      <c r="F35" s="36">
        <v>80</v>
      </c>
      <c r="G35" s="36">
        <v>70</v>
      </c>
      <c r="H35" s="36">
        <v>90</v>
      </c>
      <c r="I35" s="36">
        <v>90</v>
      </c>
      <c r="J35" s="36">
        <v>100</v>
      </c>
      <c r="K35" s="59">
        <f t="shared" si="0"/>
        <v>79.5</v>
      </c>
    </row>
    <row r="36" spans="1:11" x14ac:dyDescent="0.25">
      <c r="A36" s="40">
        <v>35</v>
      </c>
      <c r="B36" s="36" t="s">
        <v>302</v>
      </c>
      <c r="C36" s="63"/>
      <c r="D36" s="51">
        <v>85</v>
      </c>
      <c r="E36" s="36">
        <v>95</v>
      </c>
      <c r="F36" s="36">
        <v>80</v>
      </c>
      <c r="G36" s="36">
        <v>60</v>
      </c>
      <c r="H36" s="36">
        <v>90</v>
      </c>
      <c r="I36" s="36">
        <v>30</v>
      </c>
      <c r="J36" s="36">
        <v>100</v>
      </c>
      <c r="K36" s="59">
        <f t="shared" si="0"/>
        <v>73.75</v>
      </c>
    </row>
    <row r="37" spans="1:11" x14ac:dyDescent="0.25">
      <c r="A37" s="40">
        <v>36</v>
      </c>
      <c r="B37" s="36" t="s">
        <v>286</v>
      </c>
      <c r="C37" s="63" t="s">
        <v>510</v>
      </c>
      <c r="D37" s="38">
        <v>72</v>
      </c>
      <c r="E37" s="36">
        <v>85</v>
      </c>
      <c r="F37" s="36">
        <v>60</v>
      </c>
      <c r="G37" s="36">
        <v>90</v>
      </c>
      <c r="H37" s="36">
        <v>90</v>
      </c>
      <c r="I37" s="36">
        <v>20</v>
      </c>
      <c r="J37" s="36">
        <v>100</v>
      </c>
      <c r="K37" s="59">
        <f t="shared" si="0"/>
        <v>70.45</v>
      </c>
    </row>
    <row r="38" spans="1:11" x14ac:dyDescent="0.25">
      <c r="A38" s="40">
        <v>37</v>
      </c>
      <c r="B38" s="44" t="s">
        <v>458</v>
      </c>
      <c r="C38" s="63" t="s">
        <v>485</v>
      </c>
      <c r="D38" s="36">
        <v>80</v>
      </c>
      <c r="E38" s="36">
        <v>60</v>
      </c>
      <c r="F38" s="36">
        <v>70</v>
      </c>
      <c r="G38" s="36">
        <v>50</v>
      </c>
      <c r="H38" s="36">
        <v>90</v>
      </c>
      <c r="I38" s="36">
        <v>30</v>
      </c>
      <c r="J38" s="36">
        <v>100</v>
      </c>
      <c r="K38" s="59">
        <f t="shared" si="0"/>
        <v>65</v>
      </c>
    </row>
    <row r="39" spans="1:11" x14ac:dyDescent="0.25">
      <c r="A39" s="40">
        <v>38</v>
      </c>
      <c r="B39" s="36" t="s">
        <v>290</v>
      </c>
      <c r="C39" s="63" t="s">
        <v>514</v>
      </c>
      <c r="D39" s="36">
        <v>100</v>
      </c>
      <c r="E39" s="36">
        <v>80</v>
      </c>
      <c r="F39" s="36">
        <v>80</v>
      </c>
      <c r="G39" s="36">
        <v>70</v>
      </c>
      <c r="H39" s="36">
        <v>80</v>
      </c>
      <c r="I39" s="36">
        <v>100</v>
      </c>
      <c r="J39" s="36">
        <v>100</v>
      </c>
      <c r="K39" s="59">
        <f t="shared" si="0"/>
        <v>87.5</v>
      </c>
    </row>
    <row r="40" spans="1:11" x14ac:dyDescent="0.25">
      <c r="A40" s="40">
        <v>39</v>
      </c>
      <c r="B40" s="36" t="s">
        <v>300</v>
      </c>
      <c r="C40" s="63" t="s">
        <v>471</v>
      </c>
      <c r="D40" s="36">
        <v>75</v>
      </c>
      <c r="E40" s="36">
        <v>60</v>
      </c>
      <c r="F40" s="36">
        <v>80</v>
      </c>
      <c r="G40" s="36">
        <v>90</v>
      </c>
      <c r="H40" s="36">
        <v>90</v>
      </c>
      <c r="I40" s="36">
        <v>80</v>
      </c>
      <c r="J40" s="36">
        <v>100</v>
      </c>
      <c r="K40" s="59">
        <f t="shared" si="0"/>
        <v>82</v>
      </c>
    </row>
    <row r="41" spans="1:11" x14ac:dyDescent="0.25">
      <c r="A41" s="40">
        <v>40</v>
      </c>
      <c r="B41" s="36" t="s">
        <v>298</v>
      </c>
      <c r="C41" s="63" t="s">
        <v>467</v>
      </c>
      <c r="D41" s="36">
        <v>80</v>
      </c>
      <c r="E41" s="36">
        <v>90</v>
      </c>
      <c r="F41" s="36">
        <v>90</v>
      </c>
      <c r="G41" s="36">
        <v>90</v>
      </c>
      <c r="H41" s="36">
        <v>80</v>
      </c>
      <c r="I41" s="36">
        <v>80</v>
      </c>
      <c r="J41" s="36">
        <v>100</v>
      </c>
      <c r="K41" s="59">
        <f t="shared" si="0"/>
        <v>87.5</v>
      </c>
    </row>
    <row r="44" spans="1:11" x14ac:dyDescent="0.25">
      <c r="A44">
        <v>14</v>
      </c>
      <c r="B44">
        <v>100</v>
      </c>
    </row>
    <row r="45" spans="1:11" x14ac:dyDescent="0.25">
      <c r="A45" s="49" t="s">
        <v>522</v>
      </c>
      <c r="B45">
        <v>90</v>
      </c>
    </row>
    <row r="46" spans="1:11" x14ac:dyDescent="0.25">
      <c r="A46" t="s">
        <v>523</v>
      </c>
      <c r="B46">
        <v>80</v>
      </c>
    </row>
    <row r="47" spans="1:11" x14ac:dyDescent="0.25">
      <c r="A47">
        <v>9</v>
      </c>
      <c r="B47">
        <v>70</v>
      </c>
    </row>
    <row r="48" spans="1:11" x14ac:dyDescent="0.25">
      <c r="A48">
        <v>8</v>
      </c>
      <c r="B48">
        <v>60</v>
      </c>
    </row>
    <row r="49" spans="1:2" x14ac:dyDescent="0.25">
      <c r="A49">
        <v>7</v>
      </c>
      <c r="B49">
        <v>50</v>
      </c>
    </row>
    <row r="50" spans="1:2" x14ac:dyDescent="0.25">
      <c r="A50" t="s">
        <v>524</v>
      </c>
      <c r="B50">
        <v>40</v>
      </c>
    </row>
    <row r="51" spans="1:2" x14ac:dyDescent="0.25">
      <c r="A51" t="s">
        <v>525</v>
      </c>
      <c r="B51">
        <v>30</v>
      </c>
    </row>
    <row r="52" spans="1:2" x14ac:dyDescent="0.25">
      <c r="A52">
        <v>2</v>
      </c>
      <c r="B52">
        <v>20</v>
      </c>
    </row>
    <row r="53" spans="1:2" x14ac:dyDescent="0.25">
      <c r="A53" t="s">
        <v>526</v>
      </c>
      <c r="B53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93" workbookViewId="0">
      <pane xSplit="2" ySplit="1" topLeftCell="E2" activePane="bottomRight" state="frozen"/>
      <selection pane="topRight"/>
      <selection pane="bottomLeft"/>
      <selection pane="bottomRight" activeCell="G15" sqref="G15"/>
    </sheetView>
  </sheetViews>
  <sheetFormatPr baseColWidth="10" defaultColWidth="9" defaultRowHeight="15" x14ac:dyDescent="0.25"/>
  <cols>
    <col min="1" max="1" width="9.140625" customWidth="1"/>
    <col min="2" max="2" width="42.5703125" customWidth="1"/>
    <col min="3" max="3" width="15.42578125" customWidth="1"/>
    <col min="4" max="4" width="12.42578125" customWidth="1"/>
    <col min="5" max="9" width="9.140625" customWidth="1"/>
    <col min="10" max="10" width="13.28515625" customWidth="1"/>
    <col min="11" max="256" width="9.140625" customWidth="1"/>
  </cols>
  <sheetData>
    <row r="1" spans="1:11" s="61" customFormat="1" x14ac:dyDescent="0.25">
      <c r="A1" s="58" t="s">
        <v>448</v>
      </c>
      <c r="B1" s="58" t="s">
        <v>1</v>
      </c>
      <c r="C1" s="59" t="s">
        <v>444</v>
      </c>
      <c r="D1" s="59" t="s">
        <v>445</v>
      </c>
      <c r="E1" s="59" t="s">
        <v>469</v>
      </c>
      <c r="F1" s="60" t="s">
        <v>533</v>
      </c>
      <c r="G1" s="59" t="s">
        <v>534</v>
      </c>
      <c r="H1" s="59" t="s">
        <v>541</v>
      </c>
      <c r="I1" s="59" t="s">
        <v>542</v>
      </c>
      <c r="J1" s="59" t="s">
        <v>543</v>
      </c>
      <c r="K1" s="59" t="s">
        <v>544</v>
      </c>
    </row>
    <row r="2" spans="1:11" x14ac:dyDescent="0.25">
      <c r="A2" s="40">
        <v>1</v>
      </c>
      <c r="B2" s="36" t="s">
        <v>411</v>
      </c>
      <c r="C2" s="63" t="s">
        <v>501</v>
      </c>
      <c r="D2" s="36">
        <v>50</v>
      </c>
      <c r="E2" s="36">
        <v>10</v>
      </c>
      <c r="F2" s="36">
        <v>50</v>
      </c>
      <c r="G2" s="36">
        <v>90</v>
      </c>
      <c r="H2" s="36">
        <v>70</v>
      </c>
      <c r="I2" s="36">
        <v>100</v>
      </c>
      <c r="J2" s="36">
        <v>80</v>
      </c>
      <c r="K2" s="59">
        <f>+(D2*0.1)+(E2*0.15)+(F2*0.15)+(G2*0.15)+(H2*0.1)+(I2*0.15)+(J2*0.2)</f>
        <v>65.5</v>
      </c>
    </row>
    <row r="3" spans="1:11" x14ac:dyDescent="0.25">
      <c r="A3" s="40">
        <v>2</v>
      </c>
      <c r="B3" s="36" t="s">
        <v>321</v>
      </c>
      <c r="C3" s="63">
        <v>6</v>
      </c>
      <c r="D3" s="36">
        <v>100</v>
      </c>
      <c r="E3" s="36">
        <v>70</v>
      </c>
      <c r="F3" s="36">
        <v>85</v>
      </c>
      <c r="G3" s="36">
        <v>10</v>
      </c>
      <c r="H3" s="36">
        <v>90</v>
      </c>
      <c r="I3" s="36">
        <v>100</v>
      </c>
      <c r="J3" s="36">
        <v>80</v>
      </c>
      <c r="K3" s="59">
        <f t="shared" ref="K3:K41" si="0">+(D3*0.1)+(E3*0.15)+(F3*0.15)+(G3*0.15)+(H3*0.1)+(I3*0.15)+(J3*0.2)</f>
        <v>74.75</v>
      </c>
    </row>
    <row r="4" spans="1:11" x14ac:dyDescent="0.25">
      <c r="A4" s="40">
        <v>3</v>
      </c>
      <c r="B4" s="44" t="s">
        <v>454</v>
      </c>
      <c r="C4" s="63" t="s">
        <v>500</v>
      </c>
      <c r="D4" s="36">
        <v>60</v>
      </c>
      <c r="E4" s="36">
        <v>70</v>
      </c>
      <c r="F4" s="36">
        <v>40</v>
      </c>
      <c r="G4" s="36">
        <v>10</v>
      </c>
      <c r="H4" s="36">
        <v>70</v>
      </c>
      <c r="I4" s="36">
        <v>100</v>
      </c>
      <c r="J4" s="36">
        <v>100</v>
      </c>
      <c r="K4" s="59">
        <f t="shared" si="0"/>
        <v>66</v>
      </c>
    </row>
    <row r="5" spans="1:11" x14ac:dyDescent="0.25">
      <c r="A5" s="40">
        <v>4</v>
      </c>
      <c r="B5" s="36" t="s">
        <v>414</v>
      </c>
      <c r="C5" s="63"/>
      <c r="D5" s="36">
        <v>100</v>
      </c>
      <c r="E5" s="36">
        <v>100</v>
      </c>
      <c r="F5" s="36">
        <v>90</v>
      </c>
      <c r="G5" s="36">
        <v>80</v>
      </c>
      <c r="H5" s="36">
        <v>95</v>
      </c>
      <c r="I5" s="36">
        <v>100</v>
      </c>
      <c r="J5" s="36">
        <v>90</v>
      </c>
      <c r="K5" s="59">
        <f t="shared" si="0"/>
        <v>93</v>
      </c>
    </row>
    <row r="6" spans="1:11" x14ac:dyDescent="0.25">
      <c r="A6" s="40">
        <v>5</v>
      </c>
      <c r="B6" s="36" t="s">
        <v>312</v>
      </c>
      <c r="C6" s="63"/>
      <c r="D6" s="52">
        <v>80</v>
      </c>
      <c r="E6" s="36">
        <v>100</v>
      </c>
      <c r="F6" s="36">
        <v>80</v>
      </c>
      <c r="G6" s="36">
        <v>90</v>
      </c>
      <c r="H6" s="36">
        <v>80</v>
      </c>
      <c r="I6" s="36">
        <v>100</v>
      </c>
      <c r="J6" s="36">
        <v>40</v>
      </c>
      <c r="K6" s="59">
        <f t="shared" si="0"/>
        <v>79.5</v>
      </c>
    </row>
    <row r="7" spans="1:11" x14ac:dyDescent="0.25">
      <c r="A7" s="40">
        <v>6</v>
      </c>
      <c r="B7" s="36" t="s">
        <v>406</v>
      </c>
      <c r="C7" s="63" t="s">
        <v>424</v>
      </c>
      <c r="D7" s="52">
        <v>90</v>
      </c>
      <c r="E7" s="36">
        <v>95</v>
      </c>
      <c r="F7" s="36">
        <v>90</v>
      </c>
      <c r="G7" s="36">
        <v>10</v>
      </c>
      <c r="H7" s="36">
        <v>80</v>
      </c>
      <c r="I7" s="36">
        <v>100</v>
      </c>
      <c r="J7" s="36">
        <v>90</v>
      </c>
      <c r="K7" s="59">
        <f t="shared" si="0"/>
        <v>79.25</v>
      </c>
    </row>
    <row r="8" spans="1:11" x14ac:dyDescent="0.25">
      <c r="A8" s="40">
        <v>7</v>
      </c>
      <c r="B8" s="36" t="s">
        <v>325</v>
      </c>
      <c r="C8" s="63"/>
      <c r="D8" s="36">
        <v>100</v>
      </c>
      <c r="E8" s="36">
        <v>50</v>
      </c>
      <c r="F8" s="36">
        <v>90</v>
      </c>
      <c r="G8" s="36">
        <v>10</v>
      </c>
      <c r="H8" s="36">
        <v>80</v>
      </c>
      <c r="I8" s="36">
        <v>100</v>
      </c>
      <c r="J8" s="36">
        <v>80</v>
      </c>
      <c r="K8" s="59">
        <f t="shared" si="0"/>
        <v>71.5</v>
      </c>
    </row>
    <row r="9" spans="1:11" x14ac:dyDescent="0.25">
      <c r="A9" s="40">
        <v>8</v>
      </c>
      <c r="B9" s="36" t="s">
        <v>323</v>
      </c>
      <c r="C9" s="63"/>
      <c r="D9" s="36">
        <v>70</v>
      </c>
      <c r="E9" s="36">
        <v>60</v>
      </c>
      <c r="F9" s="36">
        <v>90</v>
      </c>
      <c r="G9" s="36">
        <v>70</v>
      </c>
      <c r="H9" s="36">
        <v>80</v>
      </c>
      <c r="I9" s="36">
        <v>100</v>
      </c>
      <c r="J9" s="36">
        <v>50</v>
      </c>
      <c r="K9" s="59">
        <f t="shared" si="0"/>
        <v>73</v>
      </c>
    </row>
    <row r="10" spans="1:11" x14ac:dyDescent="0.25">
      <c r="A10" s="40">
        <v>9</v>
      </c>
      <c r="B10" s="36" t="s">
        <v>331</v>
      </c>
      <c r="C10" s="63"/>
      <c r="D10" s="36">
        <v>100</v>
      </c>
      <c r="E10" s="36">
        <v>60</v>
      </c>
      <c r="F10" s="36">
        <v>90</v>
      </c>
      <c r="G10" s="36">
        <v>85</v>
      </c>
      <c r="H10" s="36">
        <v>100</v>
      </c>
      <c r="I10" s="36">
        <v>100</v>
      </c>
      <c r="J10" s="36">
        <v>90</v>
      </c>
      <c r="K10" s="59">
        <f t="shared" si="0"/>
        <v>88.25</v>
      </c>
    </row>
    <row r="11" spans="1:11" x14ac:dyDescent="0.25">
      <c r="A11" s="40">
        <v>10</v>
      </c>
      <c r="B11" s="36" t="s">
        <v>328</v>
      </c>
      <c r="C11" s="63"/>
      <c r="D11" s="36">
        <v>80</v>
      </c>
      <c r="E11" s="36">
        <v>80</v>
      </c>
      <c r="F11" s="36">
        <v>80</v>
      </c>
      <c r="G11" s="36">
        <v>90</v>
      </c>
      <c r="H11" s="36">
        <v>90</v>
      </c>
      <c r="I11" s="36">
        <v>100</v>
      </c>
      <c r="J11" s="36">
        <v>90</v>
      </c>
      <c r="K11" s="59">
        <f t="shared" si="0"/>
        <v>87.5</v>
      </c>
    </row>
    <row r="12" spans="1:11" x14ac:dyDescent="0.25">
      <c r="A12" s="40">
        <v>11</v>
      </c>
      <c r="B12" s="36" t="s">
        <v>413</v>
      </c>
      <c r="C12" s="63"/>
      <c r="D12" s="36">
        <v>100</v>
      </c>
      <c r="E12" s="36">
        <v>100</v>
      </c>
      <c r="F12" s="36">
        <v>90</v>
      </c>
      <c r="G12" s="36">
        <v>10</v>
      </c>
      <c r="H12" s="36">
        <v>90</v>
      </c>
      <c r="I12" s="36">
        <v>100</v>
      </c>
      <c r="J12" s="36">
        <v>90</v>
      </c>
      <c r="K12" s="59">
        <f t="shared" si="0"/>
        <v>82</v>
      </c>
    </row>
    <row r="13" spans="1:11" x14ac:dyDescent="0.25">
      <c r="A13" s="40">
        <v>12</v>
      </c>
      <c r="B13" s="36" t="s">
        <v>313</v>
      </c>
      <c r="C13" s="63"/>
      <c r="D13" s="36">
        <v>100</v>
      </c>
      <c r="E13" s="36">
        <v>75</v>
      </c>
      <c r="F13" s="36">
        <v>90</v>
      </c>
      <c r="G13" s="36">
        <v>90</v>
      </c>
      <c r="H13" s="36">
        <v>95</v>
      </c>
      <c r="I13" s="36">
        <v>100</v>
      </c>
      <c r="J13" s="36">
        <v>90</v>
      </c>
      <c r="K13" s="59">
        <f t="shared" si="0"/>
        <v>90.75</v>
      </c>
    </row>
    <row r="14" spans="1:11" x14ac:dyDescent="0.25">
      <c r="A14" s="40">
        <v>13</v>
      </c>
      <c r="B14" s="44" t="s">
        <v>455</v>
      </c>
      <c r="C14" s="63"/>
      <c r="D14" s="36">
        <v>100</v>
      </c>
      <c r="E14" s="36">
        <v>75</v>
      </c>
      <c r="F14" s="36">
        <v>90</v>
      </c>
      <c r="G14" s="36">
        <v>90</v>
      </c>
      <c r="H14" s="36">
        <v>95</v>
      </c>
      <c r="I14" s="36">
        <v>100</v>
      </c>
      <c r="J14" s="36">
        <v>100</v>
      </c>
      <c r="K14" s="59">
        <f t="shared" si="0"/>
        <v>92.75</v>
      </c>
    </row>
    <row r="15" spans="1:11" x14ac:dyDescent="0.25">
      <c r="A15" s="40">
        <v>14</v>
      </c>
      <c r="B15" s="44" t="s">
        <v>456</v>
      </c>
      <c r="C15" s="63"/>
      <c r="D15" s="36">
        <v>80</v>
      </c>
      <c r="E15" s="36">
        <v>100</v>
      </c>
      <c r="F15" s="36">
        <v>70</v>
      </c>
      <c r="G15" s="36">
        <v>80</v>
      </c>
      <c r="H15" s="36">
        <v>90</v>
      </c>
      <c r="I15" s="36">
        <v>100</v>
      </c>
      <c r="J15" s="36">
        <v>60</v>
      </c>
      <c r="K15" s="59">
        <f t="shared" si="0"/>
        <v>81.5</v>
      </c>
    </row>
    <row r="16" spans="1:11" x14ac:dyDescent="0.25">
      <c r="A16" s="40">
        <v>15</v>
      </c>
      <c r="B16" s="36" t="s">
        <v>326</v>
      </c>
      <c r="C16" s="63"/>
      <c r="D16" s="36">
        <v>100</v>
      </c>
      <c r="E16" s="36">
        <v>60</v>
      </c>
      <c r="F16" s="36">
        <v>90</v>
      </c>
      <c r="G16" s="36">
        <v>70</v>
      </c>
      <c r="H16" s="36">
        <v>80</v>
      </c>
      <c r="I16" s="36">
        <v>100</v>
      </c>
      <c r="J16" s="36">
        <v>70</v>
      </c>
      <c r="K16" s="59">
        <f t="shared" si="0"/>
        <v>80</v>
      </c>
    </row>
    <row r="17" spans="1:11" x14ac:dyDescent="0.25">
      <c r="A17" s="40">
        <v>16</v>
      </c>
      <c r="B17" s="36" t="s">
        <v>404</v>
      </c>
      <c r="C17" s="63" t="s">
        <v>532</v>
      </c>
      <c r="D17" s="36">
        <v>30</v>
      </c>
      <c r="E17" s="36">
        <v>10</v>
      </c>
      <c r="F17" s="36">
        <v>40</v>
      </c>
      <c r="G17" s="36">
        <v>10</v>
      </c>
      <c r="H17" s="36">
        <v>70</v>
      </c>
      <c r="I17" s="36">
        <v>100</v>
      </c>
      <c r="J17" s="36"/>
      <c r="K17" s="59">
        <f t="shared" si="0"/>
        <v>34</v>
      </c>
    </row>
    <row r="18" spans="1:11" x14ac:dyDescent="0.25">
      <c r="A18" s="40">
        <v>17</v>
      </c>
      <c r="B18" s="36" t="s">
        <v>407</v>
      </c>
      <c r="C18" s="63"/>
      <c r="D18" s="36">
        <v>100</v>
      </c>
      <c r="E18" s="36">
        <v>75</v>
      </c>
      <c r="F18" s="36">
        <v>70</v>
      </c>
      <c r="G18" s="36">
        <v>100</v>
      </c>
      <c r="H18" s="36">
        <v>90</v>
      </c>
      <c r="I18" s="36">
        <v>100</v>
      </c>
      <c r="J18" s="36">
        <v>60</v>
      </c>
      <c r="K18" s="59">
        <f t="shared" si="0"/>
        <v>82.75</v>
      </c>
    </row>
    <row r="19" spans="1:11" x14ac:dyDescent="0.25">
      <c r="A19" s="40">
        <v>18</v>
      </c>
      <c r="B19" s="36" t="s">
        <v>410</v>
      </c>
      <c r="C19" s="63"/>
      <c r="D19" s="52">
        <v>90</v>
      </c>
      <c r="E19" s="36">
        <v>70</v>
      </c>
      <c r="F19" s="36">
        <v>80</v>
      </c>
      <c r="G19" s="36">
        <v>80</v>
      </c>
      <c r="H19" s="36">
        <v>95</v>
      </c>
      <c r="I19" s="36">
        <v>100</v>
      </c>
      <c r="J19" s="36">
        <v>90</v>
      </c>
      <c r="K19" s="59">
        <f t="shared" si="0"/>
        <v>86</v>
      </c>
    </row>
    <row r="20" spans="1:11" x14ac:dyDescent="0.25">
      <c r="A20" s="40">
        <v>19</v>
      </c>
      <c r="B20" s="36" t="s">
        <v>417</v>
      </c>
      <c r="C20" s="63"/>
      <c r="D20" s="36">
        <v>70</v>
      </c>
      <c r="E20" s="36">
        <v>90</v>
      </c>
      <c r="F20" s="36">
        <v>90</v>
      </c>
      <c r="G20" s="36">
        <v>100</v>
      </c>
      <c r="H20" s="36">
        <v>95</v>
      </c>
      <c r="I20" s="36">
        <v>100</v>
      </c>
      <c r="J20" s="36">
        <v>90</v>
      </c>
      <c r="K20" s="59">
        <f t="shared" si="0"/>
        <v>91.5</v>
      </c>
    </row>
    <row r="21" spans="1:11" x14ac:dyDescent="0.25">
      <c r="A21" s="40">
        <v>20</v>
      </c>
      <c r="B21" s="36" t="s">
        <v>320</v>
      </c>
      <c r="C21" s="63">
        <v>19</v>
      </c>
      <c r="D21" s="52">
        <v>85</v>
      </c>
      <c r="E21" s="36">
        <v>10</v>
      </c>
      <c r="F21" s="36">
        <v>40</v>
      </c>
      <c r="G21" s="36">
        <v>70</v>
      </c>
      <c r="H21" s="36">
        <v>80</v>
      </c>
      <c r="I21" s="36">
        <v>100</v>
      </c>
      <c r="J21" s="36">
        <v>10</v>
      </c>
      <c r="K21" s="59">
        <f t="shared" si="0"/>
        <v>51.5</v>
      </c>
    </row>
    <row r="22" spans="1:11" x14ac:dyDescent="0.25">
      <c r="A22" s="40">
        <v>21</v>
      </c>
      <c r="B22" s="36" t="s">
        <v>317</v>
      </c>
      <c r="C22" s="63"/>
      <c r="D22" s="36">
        <v>100</v>
      </c>
      <c r="E22" s="36">
        <v>75</v>
      </c>
      <c r="F22" s="36">
        <v>90</v>
      </c>
      <c r="G22" s="36">
        <v>10</v>
      </c>
      <c r="H22" s="36">
        <v>90</v>
      </c>
      <c r="I22" s="36">
        <v>100</v>
      </c>
      <c r="J22" s="36">
        <v>90</v>
      </c>
      <c r="K22" s="59">
        <f t="shared" si="0"/>
        <v>78.25</v>
      </c>
    </row>
    <row r="23" spans="1:11" x14ac:dyDescent="0.25">
      <c r="A23" s="40">
        <v>22</v>
      </c>
      <c r="B23" s="36" t="s">
        <v>409</v>
      </c>
      <c r="C23" s="63"/>
      <c r="D23" s="38">
        <v>80</v>
      </c>
      <c r="E23" s="36">
        <v>60</v>
      </c>
      <c r="F23" s="36">
        <v>90</v>
      </c>
      <c r="G23" s="36">
        <v>100</v>
      </c>
      <c r="H23" s="36">
        <v>90</v>
      </c>
      <c r="I23" s="36">
        <v>100</v>
      </c>
      <c r="J23" s="36">
        <v>90</v>
      </c>
      <c r="K23" s="59">
        <f t="shared" si="0"/>
        <v>87.5</v>
      </c>
    </row>
    <row r="24" spans="1:11" x14ac:dyDescent="0.25">
      <c r="A24" s="40">
        <v>23</v>
      </c>
      <c r="B24" s="36" t="s">
        <v>319</v>
      </c>
      <c r="C24" s="63"/>
      <c r="D24" s="52">
        <v>80</v>
      </c>
      <c r="E24" s="36">
        <v>80</v>
      </c>
      <c r="F24" s="36">
        <v>90</v>
      </c>
      <c r="G24" s="36">
        <v>90</v>
      </c>
      <c r="H24" s="36">
        <v>90</v>
      </c>
      <c r="I24" s="36">
        <v>100</v>
      </c>
      <c r="J24" s="36">
        <v>90</v>
      </c>
      <c r="K24" s="59">
        <f t="shared" si="0"/>
        <v>89</v>
      </c>
    </row>
    <row r="25" spans="1:11" x14ac:dyDescent="0.25">
      <c r="A25" s="40">
        <v>24</v>
      </c>
      <c r="B25" s="36" t="s">
        <v>327</v>
      </c>
      <c r="C25" s="63"/>
      <c r="D25" s="52">
        <v>80</v>
      </c>
      <c r="E25" s="36">
        <v>90</v>
      </c>
      <c r="F25" s="36">
        <v>90</v>
      </c>
      <c r="G25" s="36">
        <v>90</v>
      </c>
      <c r="H25" s="36">
        <v>90</v>
      </c>
      <c r="I25" s="36">
        <v>100</v>
      </c>
      <c r="J25" s="36">
        <v>100</v>
      </c>
      <c r="K25" s="59">
        <f t="shared" si="0"/>
        <v>92.5</v>
      </c>
    </row>
    <row r="26" spans="1:11" x14ac:dyDescent="0.25">
      <c r="A26" s="40">
        <v>25</v>
      </c>
      <c r="B26" s="36" t="s">
        <v>315</v>
      </c>
      <c r="C26" s="63" t="s">
        <v>529</v>
      </c>
      <c r="D26" s="36">
        <v>100</v>
      </c>
      <c r="E26" s="36">
        <v>60</v>
      </c>
      <c r="F26" s="36">
        <v>60</v>
      </c>
      <c r="G26" s="36">
        <v>70</v>
      </c>
      <c r="H26" s="36">
        <v>80</v>
      </c>
      <c r="I26" s="36">
        <v>100</v>
      </c>
      <c r="J26" s="36">
        <v>40</v>
      </c>
      <c r="K26" s="59">
        <f t="shared" si="0"/>
        <v>69.5</v>
      </c>
    </row>
    <row r="27" spans="1:11" x14ac:dyDescent="0.25">
      <c r="A27" s="40">
        <v>26</v>
      </c>
      <c r="B27" s="36" t="s">
        <v>416</v>
      </c>
      <c r="C27" s="63"/>
      <c r="D27" s="36">
        <v>100</v>
      </c>
      <c r="E27" s="36">
        <v>100</v>
      </c>
      <c r="F27" s="36">
        <v>90</v>
      </c>
      <c r="G27" s="36">
        <v>100</v>
      </c>
      <c r="H27" s="36">
        <v>100</v>
      </c>
      <c r="I27" s="36">
        <v>100</v>
      </c>
      <c r="J27" s="36">
        <v>100</v>
      </c>
      <c r="K27" s="59">
        <f t="shared" si="0"/>
        <v>98.5</v>
      </c>
    </row>
    <row r="28" spans="1:11" x14ac:dyDescent="0.25">
      <c r="A28" s="40">
        <v>27</v>
      </c>
      <c r="B28" s="36" t="s">
        <v>314</v>
      </c>
      <c r="C28" s="63" t="s">
        <v>531</v>
      </c>
      <c r="D28" s="36">
        <v>100</v>
      </c>
      <c r="E28" s="36">
        <v>60</v>
      </c>
      <c r="F28" s="36">
        <v>50</v>
      </c>
      <c r="G28" s="36">
        <v>30</v>
      </c>
      <c r="H28" s="36">
        <v>70</v>
      </c>
      <c r="I28" s="36">
        <v>100</v>
      </c>
      <c r="J28" s="36"/>
      <c r="K28" s="59">
        <f t="shared" si="0"/>
        <v>53</v>
      </c>
    </row>
    <row r="29" spans="1:11" x14ac:dyDescent="0.25">
      <c r="A29" s="40">
        <v>28</v>
      </c>
      <c r="B29" s="36" t="s">
        <v>316</v>
      </c>
      <c r="C29" s="63" t="s">
        <v>504</v>
      </c>
      <c r="D29" s="36">
        <v>100</v>
      </c>
      <c r="E29" s="36">
        <v>60</v>
      </c>
      <c r="F29" s="36">
        <v>90</v>
      </c>
      <c r="G29" s="36">
        <v>78</v>
      </c>
      <c r="H29" s="36">
        <v>90</v>
      </c>
      <c r="I29" s="36">
        <v>100</v>
      </c>
      <c r="J29" s="36">
        <v>50</v>
      </c>
      <c r="K29" s="59">
        <f t="shared" si="0"/>
        <v>78.2</v>
      </c>
    </row>
    <row r="30" spans="1:11" x14ac:dyDescent="0.25">
      <c r="A30" s="40">
        <v>29</v>
      </c>
      <c r="B30" s="36" t="s">
        <v>332</v>
      </c>
      <c r="C30" s="63"/>
      <c r="D30" s="52">
        <v>80</v>
      </c>
      <c r="E30" s="36">
        <v>75</v>
      </c>
      <c r="F30" s="36">
        <v>90</v>
      </c>
      <c r="G30" s="36">
        <v>75</v>
      </c>
      <c r="H30" s="36">
        <v>80</v>
      </c>
      <c r="I30" s="36">
        <v>100</v>
      </c>
      <c r="J30" s="36">
        <v>90</v>
      </c>
      <c r="K30" s="59">
        <f t="shared" si="0"/>
        <v>85</v>
      </c>
    </row>
    <row r="31" spans="1:11" x14ac:dyDescent="0.25">
      <c r="A31" s="40">
        <v>30</v>
      </c>
      <c r="B31" s="36" t="s">
        <v>412</v>
      </c>
      <c r="C31" s="63"/>
      <c r="D31" s="36">
        <v>100</v>
      </c>
      <c r="E31" s="36">
        <v>100</v>
      </c>
      <c r="F31" s="36">
        <v>90</v>
      </c>
      <c r="G31" s="36">
        <v>90</v>
      </c>
      <c r="H31" s="36">
        <v>95</v>
      </c>
      <c r="I31" s="36">
        <v>100</v>
      </c>
      <c r="J31" s="36">
        <v>40</v>
      </c>
      <c r="K31" s="59">
        <f t="shared" si="0"/>
        <v>84.5</v>
      </c>
    </row>
    <row r="32" spans="1:11" x14ac:dyDescent="0.25">
      <c r="A32" s="40">
        <v>31</v>
      </c>
      <c r="B32" s="44" t="s">
        <v>457</v>
      </c>
      <c r="C32" s="63">
        <v>26</v>
      </c>
      <c r="D32" s="36">
        <v>50</v>
      </c>
      <c r="E32" s="36">
        <v>75</v>
      </c>
      <c r="F32" s="36">
        <v>50</v>
      </c>
      <c r="G32" s="36">
        <v>90</v>
      </c>
      <c r="H32" s="36">
        <v>80</v>
      </c>
      <c r="I32" s="36">
        <v>100</v>
      </c>
      <c r="J32" s="36">
        <v>80</v>
      </c>
      <c r="K32" s="59">
        <f t="shared" si="0"/>
        <v>76.25</v>
      </c>
    </row>
    <row r="33" spans="1:11" x14ac:dyDescent="0.25">
      <c r="A33" s="40">
        <v>32</v>
      </c>
      <c r="B33" s="36" t="s">
        <v>415</v>
      </c>
      <c r="C33" s="63">
        <v>13</v>
      </c>
      <c r="D33" s="52">
        <v>80</v>
      </c>
      <c r="E33" s="36">
        <v>70</v>
      </c>
      <c r="F33" s="36">
        <v>80</v>
      </c>
      <c r="G33" s="36">
        <v>10</v>
      </c>
      <c r="H33" s="36">
        <v>80</v>
      </c>
      <c r="I33" s="36">
        <v>100</v>
      </c>
      <c r="J33" s="36"/>
      <c r="K33" s="59">
        <f t="shared" si="0"/>
        <v>55</v>
      </c>
    </row>
    <row r="34" spans="1:11" x14ac:dyDescent="0.25">
      <c r="A34" s="40">
        <v>33</v>
      </c>
      <c r="B34" s="36" t="s">
        <v>322</v>
      </c>
      <c r="C34" s="63"/>
      <c r="D34" s="36">
        <v>100</v>
      </c>
      <c r="E34" s="36">
        <v>100</v>
      </c>
      <c r="F34" s="36">
        <v>100</v>
      </c>
      <c r="G34" s="36">
        <v>100</v>
      </c>
      <c r="H34" s="36">
        <v>100</v>
      </c>
      <c r="I34" s="36">
        <v>100</v>
      </c>
      <c r="J34" s="36">
        <v>100</v>
      </c>
      <c r="K34" s="59">
        <f t="shared" si="0"/>
        <v>100</v>
      </c>
    </row>
    <row r="35" spans="1:11" x14ac:dyDescent="0.25">
      <c r="A35" s="40">
        <v>34</v>
      </c>
      <c r="B35" s="36" t="s">
        <v>318</v>
      </c>
      <c r="C35" s="63"/>
      <c r="D35" s="36">
        <v>50</v>
      </c>
      <c r="E35" s="36">
        <v>70</v>
      </c>
      <c r="F35" s="36">
        <v>90</v>
      </c>
      <c r="G35" s="36">
        <v>80</v>
      </c>
      <c r="H35" s="36">
        <v>75</v>
      </c>
      <c r="I35" s="36">
        <v>100</v>
      </c>
      <c r="J35" s="36">
        <v>60</v>
      </c>
      <c r="K35" s="59">
        <f t="shared" si="0"/>
        <v>75.5</v>
      </c>
    </row>
    <row r="36" spans="1:11" x14ac:dyDescent="0.25">
      <c r="A36" s="40">
        <v>35</v>
      </c>
      <c r="B36" s="36" t="s">
        <v>330</v>
      </c>
      <c r="C36" s="63"/>
      <c r="D36" s="36">
        <v>75</v>
      </c>
      <c r="E36" s="36">
        <v>50</v>
      </c>
      <c r="F36" s="36">
        <v>80</v>
      </c>
      <c r="G36" s="36">
        <v>70</v>
      </c>
      <c r="H36" s="36">
        <v>80</v>
      </c>
      <c r="I36" s="36">
        <v>100</v>
      </c>
      <c r="J36" s="36">
        <v>60</v>
      </c>
      <c r="K36" s="59">
        <f t="shared" si="0"/>
        <v>72.5</v>
      </c>
    </row>
    <row r="37" spans="1:11" x14ac:dyDescent="0.25">
      <c r="A37" s="40">
        <v>36</v>
      </c>
      <c r="B37" s="36" t="s">
        <v>405</v>
      </c>
      <c r="C37" s="63"/>
      <c r="D37" s="52">
        <v>80</v>
      </c>
      <c r="E37" s="36">
        <v>100</v>
      </c>
      <c r="F37" s="36">
        <v>90</v>
      </c>
      <c r="G37" s="36">
        <v>75</v>
      </c>
      <c r="H37" s="36">
        <v>90</v>
      </c>
      <c r="I37" s="36">
        <v>100</v>
      </c>
      <c r="J37" s="36">
        <v>60</v>
      </c>
      <c r="K37" s="59">
        <f t="shared" si="0"/>
        <v>83.75</v>
      </c>
    </row>
    <row r="38" spans="1:11" x14ac:dyDescent="0.25">
      <c r="A38" s="40">
        <v>37</v>
      </c>
      <c r="B38" s="36" t="s">
        <v>468</v>
      </c>
      <c r="C38" s="63" t="s">
        <v>530</v>
      </c>
      <c r="D38" s="36">
        <v>75</v>
      </c>
      <c r="E38" s="36">
        <v>60</v>
      </c>
      <c r="F38" s="36">
        <v>40</v>
      </c>
      <c r="G38" s="36">
        <v>65</v>
      </c>
      <c r="H38" s="36">
        <v>70</v>
      </c>
      <c r="I38" s="36">
        <v>100</v>
      </c>
      <c r="J38" s="36">
        <v>90</v>
      </c>
      <c r="K38" s="59">
        <f t="shared" si="0"/>
        <v>72.25</v>
      </c>
    </row>
    <row r="39" spans="1:11" x14ac:dyDescent="0.25">
      <c r="A39" s="40">
        <v>38</v>
      </c>
      <c r="B39" s="36" t="s">
        <v>324</v>
      </c>
      <c r="C39" s="63"/>
      <c r="D39" s="36">
        <v>100</v>
      </c>
      <c r="E39" s="36">
        <v>90</v>
      </c>
      <c r="F39" s="36">
        <v>90</v>
      </c>
      <c r="G39" s="36">
        <v>95</v>
      </c>
      <c r="H39" s="36">
        <v>90</v>
      </c>
      <c r="I39" s="36">
        <v>100</v>
      </c>
      <c r="J39" s="36">
        <v>80</v>
      </c>
      <c r="K39" s="59">
        <f t="shared" si="0"/>
        <v>91.25</v>
      </c>
    </row>
    <row r="40" spans="1:11" x14ac:dyDescent="0.25">
      <c r="A40" s="40">
        <v>39</v>
      </c>
      <c r="B40" s="36" t="s">
        <v>408</v>
      </c>
      <c r="C40" s="63"/>
      <c r="D40" s="36">
        <v>75</v>
      </c>
      <c r="E40" s="36">
        <v>60</v>
      </c>
      <c r="F40" s="36">
        <v>90</v>
      </c>
      <c r="G40" s="36">
        <v>90</v>
      </c>
      <c r="H40" s="36">
        <v>90</v>
      </c>
      <c r="I40" s="36">
        <v>100</v>
      </c>
      <c r="J40" s="36"/>
      <c r="K40" s="59">
        <f t="shared" si="0"/>
        <v>67.5</v>
      </c>
    </row>
    <row r="41" spans="1:11" x14ac:dyDescent="0.25">
      <c r="A41" s="40">
        <v>40</v>
      </c>
      <c r="B41" s="36" t="s">
        <v>329</v>
      </c>
      <c r="C41" s="63"/>
      <c r="D41" s="36">
        <v>75</v>
      </c>
      <c r="E41" s="36">
        <v>80</v>
      </c>
      <c r="F41" s="36">
        <v>80</v>
      </c>
      <c r="G41" s="36">
        <v>90</v>
      </c>
      <c r="H41" s="36">
        <v>90</v>
      </c>
      <c r="I41" s="36">
        <v>100</v>
      </c>
      <c r="J41" s="36">
        <v>100</v>
      </c>
      <c r="K41" s="59">
        <f t="shared" si="0"/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ASESORÍA</vt:lpstr>
      <vt:lpstr>hor902</vt:lpstr>
      <vt:lpstr>902</vt:lpstr>
      <vt:lpstr>903</vt:lpstr>
      <vt:lpstr>904</vt:lpstr>
      <vt:lpstr>905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Martínez</dc:creator>
  <cp:lastModifiedBy>carito75</cp:lastModifiedBy>
  <dcterms:created xsi:type="dcterms:W3CDTF">2015-02-17T00:07:12Z</dcterms:created>
  <dcterms:modified xsi:type="dcterms:W3CDTF">2015-04-17T23:04:30Z</dcterms:modified>
</cp:coreProperties>
</file>