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0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<sst xmlns="http://schemas.openxmlformats.org/spreadsheetml/2006/main" count="105" uniqueCount="104">
  <si>
    <t>RODRIGUEZ HERRERA SERGIO ELIAS</t>
  </si>
  <si>
    <t>GOMEZ BERMUDEZ JOHANA ALEJANDRA</t>
  </si>
  <si>
    <t>LOAIZA CASTAÑO JUANDIEGO</t>
  </si>
  <si>
    <t>GAITAN ORJUELA KAREN LORENA</t>
  </si>
  <si>
    <t>PEÑA PINTO ANGUIE LORENA</t>
  </si>
  <si>
    <t>MARTINEZ MONROY TATIANA ANDREA</t>
  </si>
  <si>
    <t>CHIQUITO ENRIQUEZ DENNY NAYIBER</t>
  </si>
  <si>
    <t>MISAR PAEZ BRAYAN STEVEN</t>
  </si>
  <si>
    <t>CUERVO AGUDELO JENIFER DE JESUS</t>
  </si>
  <si>
    <t>MUÑOZ GRAJALES LAURA MICHELL</t>
  </si>
  <si>
    <t>ROA BALLESTEROS MARIA VICTORIA</t>
  </si>
  <si>
    <t>MORENO MUÑOZ ROSA NICOLE</t>
  </si>
  <si>
    <t>SANCHEZ BUENO ANDREA</t>
  </si>
  <si>
    <t>SILVA CORREDOR LAURA KATHERINE</t>
  </si>
  <si>
    <t>MENDOZA BENITEZ PAULA ANDREA</t>
  </si>
  <si>
    <t>CHANTRE AMAYA DAVID FRANCISCO</t>
  </si>
  <si>
    <t>CRUZ APONTE JUAN CAMILO</t>
  </si>
  <si>
    <t>MORA PEÑARANDA FABIAN ESTEBAN</t>
  </si>
  <si>
    <t>SERENO ACOSTA ROCIO ALEJANDRA</t>
  </si>
  <si>
    <t>MUÑOZ ROZO DANIEL ALEXANDER</t>
  </si>
  <si>
    <t>NAVARRETE MORENO SEBASTIAN MAURICIO</t>
  </si>
  <si>
    <t>CHACON GOMEZ JOSE GABRIEL</t>
  </si>
  <si>
    <t>VEGA LUGO DAVID ANDRES</t>
  </si>
  <si>
    <t>CORTES CORTES JHOAN SEBASTIAN</t>
  </si>
  <si>
    <t>RUBRICHE FRANCO WILMER ESTIVEN</t>
  </si>
  <si>
    <t>DUEÑAS PRIETO ANDRES ESTEBAN</t>
  </si>
  <si>
    <t>LUQUE VERGEL JUAN FELIPE</t>
  </si>
  <si>
    <t>BUSTOS TORRES YEISON JAVIER</t>
  </si>
  <si>
    <t>ULLOA GOMEZ MICHAEL STIVEN</t>
  </si>
  <si>
    <t>ROJAS SANABRIA KEVIN ALEXANDER</t>
  </si>
  <si>
    <t>MEDINA ORJUELA ANGEL ALFONSO</t>
  </si>
  <si>
    <t>RODRIGUEZ FABRA ANA MILENA</t>
  </si>
  <si>
    <t>PALACIOS ROCHA ANGIE VALENTINA</t>
  </si>
  <si>
    <t>ZAPATA ARIAS VALENTINA</t>
  </si>
  <si>
    <t>CASTIBLANCO CARDENAS IVONNE CAMILA</t>
  </si>
  <si>
    <t>MOSQUERA TORO DANIELA</t>
  </si>
  <si>
    <t>MENJURA CHAVEZ ANGELA LUCIA</t>
  </si>
  <si>
    <t>CUADROS RANGEL BRAYAN ADEL</t>
  </si>
  <si>
    <t>MATIZ HERNANDEZ ANGEL DAVID</t>
  </si>
  <si>
    <t>MEDINA PARADA JOHAN STEVEN</t>
  </si>
  <si>
    <t>MEDINA RODRIGUEZ LEIDY ROSSANA</t>
  </si>
  <si>
    <t>r</t>
  </si>
  <si>
    <t>VALENCIA GALLEGO CRISTIAN CAMILO</t>
  </si>
  <si>
    <t>#</t>
  </si>
  <si>
    <t>APELLIDOS Y NOMBRES</t>
  </si>
  <si>
    <t>INASISTENCIA</t>
  </si>
  <si>
    <t>18,r</t>
  </si>
  <si>
    <t>ASIA</t>
  </si>
  <si>
    <t>AFR</t>
  </si>
  <si>
    <t>EUROP</t>
  </si>
  <si>
    <t>10,17</t>
  </si>
  <si>
    <t>r</t>
  </si>
  <si>
    <t>r,r,r</t>
  </si>
  <si>
    <t>r,r,r</t>
  </si>
  <si>
    <t>18,24</t>
  </si>
  <si>
    <t>17,exc7</t>
  </si>
  <si>
    <t>24,15</t>
  </si>
  <si>
    <t>DEFINITIVA PERIODO I</t>
  </si>
  <si>
    <t>AUTOEVALUACIÓN Y AFECTIVIDAD (10%)</t>
  </si>
  <si>
    <t>DEMOCRACIA (10%)</t>
  </si>
  <si>
    <t>BIMESTRAL (20%)</t>
  </si>
  <si>
    <t>TRABAJO EN CLASE (SELLOS) 20%</t>
  </si>
  <si>
    <t>MATERIAL (10%)</t>
  </si>
  <si>
    <t>MAQUETA (15%)</t>
  </si>
  <si>
    <t>NOTA DE MAPAS (15%)</t>
  </si>
  <si>
    <t>r</t>
  </si>
  <si>
    <t>r</t>
  </si>
  <si>
    <t>r</t>
  </si>
  <si>
    <t>r</t>
  </si>
  <si>
    <t>19/5/2015,r</t>
  </si>
  <si>
    <t>19/5/2015,3-6</t>
  </si>
  <si>
    <t>r,9</t>
  </si>
  <si>
    <t>r,9</t>
  </si>
  <si>
    <t>r</t>
  </si>
  <si>
    <t>2/6/2015,9</t>
  </si>
  <si>
    <t>r</t>
  </si>
  <si>
    <t>r</t>
  </si>
  <si>
    <t>r</t>
  </si>
  <si>
    <t>r,r</t>
  </si>
  <si>
    <t>r</t>
  </si>
  <si>
    <t>r,r</t>
  </si>
  <si>
    <t>19/5/2015,26,2-06,3-6,r</t>
  </si>
  <si>
    <t>r,r</t>
  </si>
  <si>
    <t>19/5/2015,r,r,r</t>
  </si>
  <si>
    <t>r,r</t>
  </si>
  <si>
    <t>r,r,16</t>
  </si>
  <si>
    <t>MATERIALES</t>
  </si>
  <si>
    <t>AUTOEVA</t>
  </si>
  <si>
    <t>TC (sellos)</t>
  </si>
  <si>
    <t>JUEGO</t>
  </si>
  <si>
    <t>P LECTOR</t>
  </si>
  <si>
    <t>BIMESTRAL PII</t>
  </si>
  <si>
    <t>DEMOC</t>
  </si>
  <si>
    <t>DEF PII</t>
  </si>
  <si>
    <t>NIVELÓ PI</t>
  </si>
  <si>
    <t>ACTIVIDADES 50%</t>
  </si>
  <si>
    <t>12-14: 100</t>
  </si>
  <si>
    <t>10-11: 90</t>
  </si>
  <si>
    <t>9--:80</t>
  </si>
  <si>
    <t>7-8: 70</t>
  </si>
  <si>
    <t>Puntos adicionales</t>
  </si>
  <si>
    <t>Material</t>
  </si>
  <si>
    <t>Inasistencia</t>
  </si>
  <si>
    <t>niveló pi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</si>
</sst>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0"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52"/>
      <name val="Arial"/>
      <family val="2"/>
    </font>
    <font>
      <sz val="7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rgb="FF435369"/>
      <name val="Calibri Light"/>
      <family val="2"/>
    </font>
    <font>
      <b/>
      <sz val="13"/>
      <color rgb="FF435369"/>
      <name val="Calibri"/>
      <family val="2"/>
    </font>
    <font>
      <b/>
      <sz val="11"/>
      <color rgb="FF000000"/>
      <name val="Calibri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7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rgb="FF245B8E"/>
        <bgColor indexed="64"/>
      </patternFill>
    </fill>
    <fill>
      <patternFill patternType="solid">
        <fgColor rgb="FF99450D"/>
        <bgColor indexed="64"/>
      </patternFill>
    </fill>
    <fill>
      <patternFill patternType="solid">
        <fgColor rgb="FF616161"/>
        <bgColor indexed="64"/>
      </patternFill>
    </fill>
    <fill>
      <patternFill patternType="solid">
        <fgColor rgb="FF957000"/>
        <bgColor indexed="64"/>
      </patternFill>
    </fill>
    <fill>
      <patternFill patternType="solid">
        <fgColor rgb="FF254276"/>
        <bgColor indexed="64"/>
      </patternFill>
    </fill>
    <fill>
      <patternFill patternType="solid">
        <fgColor rgb="FF416529"/>
        <bgColor indexed="64"/>
      </patternFill>
    </fill>
    <fill>
      <patternFill patternType="solid">
        <fgColor rgb="FF2B4B72"/>
        <bgColor indexed="64"/>
      </patternFill>
    </fill>
    <fill>
      <patternFill patternType="solid">
        <fgColor rgb="FF752B29"/>
        <bgColor indexed="64"/>
      </patternFill>
    </fill>
    <fill>
      <patternFill patternType="solid">
        <fgColor rgb="FF5B722E"/>
        <bgColor indexed="64"/>
      </patternFill>
    </fill>
    <fill>
      <patternFill patternType="solid">
        <fgColor rgb="FF4A395F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7BADDD"/>
        <bgColor indexed="64"/>
      </patternFill>
    </fill>
    <fill>
      <patternFill patternType="solid">
        <fgColor rgb="FFF09457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FFCB2F"/>
        <bgColor indexed="64"/>
      </patternFill>
    </fill>
    <fill>
      <patternFill patternType="solid">
        <fgColor rgb="FF678DCF"/>
        <bgColor indexed="64"/>
      </patternFill>
    </fill>
    <fill>
      <patternFill patternType="solid">
        <fgColor rgb="FF8AC066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rgb="FFADC777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DCE9F6"/>
        <bgColor indexed="64"/>
      </patternFill>
    </fill>
    <fill>
      <patternFill patternType="solid">
        <fgColor rgb="FFFBE3D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1C9"/>
        <bgColor indexed="64"/>
      </patternFill>
    </fill>
    <fill>
      <patternFill patternType="solid">
        <fgColor rgb="FFD7E1F2"/>
        <bgColor indexed="64"/>
      </patternFill>
    </fill>
    <fill>
      <patternFill patternType="solid">
        <fgColor rgb="FFE0EED7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E9F0DB"/>
        <bgColor indexed="64"/>
      </patternFill>
    </fill>
    <fill>
      <patternFill patternType="solid">
        <fgColor rgb="FFE3DEEB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ABCBE9"/>
      </bottom>
    </border>
    <border>
      <left>
        <color indexed="63"/>
      </left>
      <right>
        <color indexed="63"/>
      </right>
      <top>
        <color indexed="63"/>
      </top>
      <bottom style="medium">
        <color rgb="FFDCE9F6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5BEDD"/>
      </bottom>
    </border>
    <border>
      <left>
        <color indexed="63"/>
      </left>
      <right>
        <color indexed="63"/>
      </right>
      <top>
        <color indexed="63"/>
      </top>
      <bottom style="medium">
        <color rgb="FFDAE4F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39" borderId="1" applyNumberFormat="0" applyAlignment="0" applyProtection="0"/>
    <xf numFmtId="0" fontId="41" fillId="40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0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45" fillId="46" borderId="1" applyNumberFormat="0" applyAlignment="0" applyProtection="0"/>
    <xf numFmtId="0" fontId="46" fillId="4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8" borderId="0" applyNumberFormat="0" applyBorder="0" applyAlignment="0" applyProtection="0"/>
    <xf numFmtId="0" fontId="0" fillId="49" borderId="5" applyNumberFormat="0" applyFont="0" applyAlignment="0" applyProtection="0"/>
    <xf numFmtId="9" fontId="0" fillId="0" borderId="0" applyFont="0" applyFill="0" applyBorder="0" applyAlignment="0" applyProtection="0"/>
    <xf numFmtId="0" fontId="48" fillId="39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  <xf numFmtId="0" fontId="54" fillId="38" borderId="0" applyNumberFormat="0" applyBorder="0" applyAlignment="0" applyProtection="0"/>
    <xf numFmtId="0" fontId="55" fillId="47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40" borderId="2" applyNumberFormat="0" applyAlignment="0" applyProtection="0"/>
    <xf numFmtId="0" fontId="61" fillId="0" borderId="13" applyNumberFormat="0" applyFill="0" applyAlignment="0" applyProtection="0"/>
    <xf numFmtId="0" fontId="0" fillId="49" borderId="5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46" borderId="1" applyNumberFormat="0" applyAlignment="0" applyProtection="0"/>
    <xf numFmtId="0" fontId="66" fillId="39" borderId="6" applyNumberFormat="0" applyAlignment="0" applyProtection="0"/>
    <xf numFmtId="0" fontId="67" fillId="48" borderId="0" applyNumberFormat="0" applyBorder="0" applyAlignment="0" applyProtection="0"/>
    <xf numFmtId="0" fontId="68" fillId="0" borderId="3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1" fillId="56" borderId="14" xfId="0" applyFont="1" applyFill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6" fontId="69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9" fontId="61" fillId="0" borderId="14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9" fontId="61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  <cellStyle name="好" xfId="79"/>
    <cellStyle name="差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标题" xfId="87"/>
    <cellStyle name="标题 1" xfId="88"/>
    <cellStyle name="标题 2" xfId="89"/>
    <cellStyle name="标题 3" xfId="90"/>
    <cellStyle name="标题 4" xfId="91"/>
    <cellStyle name="检查单元格" xfId="92"/>
    <cellStyle name="汇总" xfId="93"/>
    <cellStyle name="注释" xfId="94"/>
    <cellStyle name="解释性文本" xfId="95"/>
    <cellStyle name="警告文本" xfId="96"/>
    <cellStyle name="计算" xfId="97"/>
    <cellStyle name="输入" xfId="98"/>
    <cellStyle name="输出" xfId="99"/>
    <cellStyle name="适中" xfId="100"/>
    <cellStyle name="链接单元格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A1">
      <pane xSplit="2" ySplit="2" topLeftCell="W14" activePane="bottomRight" state="frozen"/>
      <selection pane="bottomRight" activeCell="X18" sqref="X18"/>
    </sheetView>
  </sheetViews>
  <sheetFormatPr defaultColWidth="9.00390625" defaultRowHeight="14.25"/>
  <cols>
    <col min="1" max="1" width="4.125" style="1" customWidth="1"/>
    <col min="2" max="2" width="43.125" style="1" customWidth="1"/>
    <col min="3" max="3" width="13.875" style="1" customWidth="1"/>
    <col min="4" max="4" width="11.125" style="1" customWidth="1"/>
    <col min="5" max="7" width="9.00390625" style="1" customWidth="1"/>
    <col min="8" max="8" width="14.00390625" style="1" customWidth="1"/>
    <col min="9" max="9" width="10.50390625" style="1" customWidth="1"/>
    <col min="10" max="10" width="11.25390625" style="1" customWidth="1"/>
    <col min="11" max="11" width="18.25390625" style="1" customWidth="1"/>
    <col min="12" max="12" width="14.00390625" style="1" customWidth="1"/>
    <col min="13" max="13" width="13.00390625" style="1" customWidth="1"/>
    <col min="14" max="14" width="11.00390625" style="1" customWidth="1"/>
    <col min="15" max="15" width="17.875" style="1" customWidth="1"/>
    <col min="16" max="16" width="13.375" style="1" customWidth="1"/>
    <col min="17" max="19" width="9.00390625" style="1" customWidth="1"/>
    <col min="20" max="20" width="10.875" style="1" customWidth="1"/>
    <col min="21" max="21" width="13.50390625" style="1" customWidth="1"/>
    <col min="22" max="22" width="13.75390625" style="1" customWidth="1"/>
    <col min="23" max="23" width="11.25390625" style="1" customWidth="1"/>
    <col min="24" max="24" width="15.25390625" style="1" customWidth="1"/>
    <col min="25" max="255" width="9.00390625" style="1" customWidth="1"/>
  </cols>
  <sheetData>
    <row r="1" spans="4:23" ht="40.5" customHeight="1">
      <c r="D1" s="7"/>
      <c r="E1" s="19"/>
      <c r="F1" s="19"/>
      <c r="G1" s="19"/>
      <c r="O1" s="20" t="s">
        <v>45</v>
      </c>
      <c r="P1" s="20" t="s">
        <v>95</v>
      </c>
      <c r="Q1" s="20"/>
      <c r="R1" s="20"/>
      <c r="S1" s="20"/>
      <c r="T1" s="20"/>
      <c r="U1" s="16">
        <v>0.5</v>
      </c>
      <c r="V1" s="18" t="s">
        <v>100</v>
      </c>
      <c r="W1" s="20" t="s">
        <v>93</v>
      </c>
    </row>
    <row r="2" spans="1:25" ht="60">
      <c r="A2" s="5" t="s">
        <v>43</v>
      </c>
      <c r="B2" s="5" t="s">
        <v>44</v>
      </c>
      <c r="C2" s="5" t="s">
        <v>45</v>
      </c>
      <c r="D2" s="5" t="s">
        <v>62</v>
      </c>
      <c r="E2" s="14" t="s">
        <v>47</v>
      </c>
      <c r="F2" s="14" t="s">
        <v>48</v>
      </c>
      <c r="G2" s="14" t="s">
        <v>49</v>
      </c>
      <c r="H2" s="5" t="s">
        <v>64</v>
      </c>
      <c r="I2" s="5" t="s">
        <v>63</v>
      </c>
      <c r="J2" s="5" t="s">
        <v>61</v>
      </c>
      <c r="K2" s="5" t="s">
        <v>58</v>
      </c>
      <c r="L2" s="5" t="s">
        <v>59</v>
      </c>
      <c r="M2" s="5" t="s">
        <v>60</v>
      </c>
      <c r="N2" s="15" t="s">
        <v>57</v>
      </c>
      <c r="O2" s="20"/>
      <c r="P2" s="2" t="s">
        <v>86</v>
      </c>
      <c r="Q2" s="2" t="s">
        <v>87</v>
      </c>
      <c r="R2" s="2" t="s">
        <v>92</v>
      </c>
      <c r="S2" s="2" t="s">
        <v>89</v>
      </c>
      <c r="T2" s="2" t="s">
        <v>90</v>
      </c>
      <c r="U2" s="2" t="s">
        <v>88</v>
      </c>
      <c r="V2" s="2" t="s">
        <v>91</v>
      </c>
      <c r="W2" s="20"/>
      <c r="X2" s="1" t="s">
        <v>102</v>
      </c>
      <c r="Y2" s="1" t="s">
        <v>101</v>
      </c>
    </row>
    <row r="3" spans="1:23" ht="15">
      <c r="A3" s="3">
        <v>1</v>
      </c>
      <c r="B3" s="3" t="s">
        <v>27</v>
      </c>
      <c r="C3" s="3" t="s">
        <v>50</v>
      </c>
      <c r="D3" s="3">
        <v>60</v>
      </c>
      <c r="E3" s="6">
        <v>70</v>
      </c>
      <c r="F3" s="6">
        <v>100</v>
      </c>
      <c r="G3" s="6">
        <v>60</v>
      </c>
      <c r="H3" s="3">
        <f aca="true" t="shared" si="0" ref="H3:H44">+(E3+F3+G3)/3</f>
        <v>76.66666666666667</v>
      </c>
      <c r="I3" s="3">
        <v>90</v>
      </c>
      <c r="J3" s="3">
        <v>50</v>
      </c>
      <c r="K3" s="3">
        <v>90</v>
      </c>
      <c r="L3" s="3">
        <v>86</v>
      </c>
      <c r="M3" s="3">
        <v>70</v>
      </c>
      <c r="N3" s="2">
        <f>+(D3*0.1)+(H3*0.15)+(I3*0.15)+(J3*0.2)+(K3*0.1)+(L3*0.1)+(M3*0.2)</f>
        <v>72.6</v>
      </c>
      <c r="O3" s="9" t="s">
        <v>85</v>
      </c>
      <c r="P3" s="3">
        <v>50</v>
      </c>
      <c r="Q3" s="3">
        <v>85</v>
      </c>
      <c r="R3" s="3">
        <v>85</v>
      </c>
      <c r="S3" s="3">
        <v>40</v>
      </c>
      <c r="T3" s="3">
        <v>47</v>
      </c>
      <c r="U3" s="3">
        <v>70</v>
      </c>
      <c r="V3" s="3">
        <v>1</v>
      </c>
      <c r="W3" s="2">
        <v>70</v>
      </c>
    </row>
    <row r="4" spans="1:25" ht="15">
      <c r="A4" s="3">
        <v>2</v>
      </c>
      <c r="B4" s="3" t="s">
        <v>34</v>
      </c>
      <c r="C4" s="3"/>
      <c r="D4" s="4">
        <v>75</v>
      </c>
      <c r="E4" s="6">
        <v>90</v>
      </c>
      <c r="F4" s="6">
        <v>95</v>
      </c>
      <c r="G4" s="6">
        <v>85</v>
      </c>
      <c r="H4" s="3">
        <f t="shared" si="0"/>
        <v>90</v>
      </c>
      <c r="I4" s="3">
        <v>100</v>
      </c>
      <c r="J4" s="3">
        <v>100</v>
      </c>
      <c r="K4" s="3">
        <v>95</v>
      </c>
      <c r="L4" s="3">
        <v>90</v>
      </c>
      <c r="M4" s="3">
        <v>100</v>
      </c>
      <c r="N4" s="2">
        <f>+(D4*0.1)+(H4*0.15)+(I4*0.15)+(J4*0.2)+(K4*0.1)+(L4*0.1)+(M4*0.2)</f>
        <v>94.5</v>
      </c>
      <c r="O4" s="9"/>
      <c r="P4" s="3">
        <v>100</v>
      </c>
      <c r="Q4" s="3">
        <v>90</v>
      </c>
      <c r="R4" s="3">
        <v>85</v>
      </c>
      <c r="S4" s="3">
        <v>100</v>
      </c>
      <c r="T4" s="3">
        <v>33</v>
      </c>
      <c r="U4" s="3">
        <v>90</v>
      </c>
      <c r="V4" s="3">
        <v>3</v>
      </c>
      <c r="W4" s="17">
        <f aca="true" t="shared" si="1" ref="W4:W44">+(((P4+Q4+R4+S4+T4)/5)*0.5)+(U4*0.5)+(V4)</f>
        <v>88.8</v>
      </c>
      <c r="Y4" s="1">
        <v>1</v>
      </c>
    </row>
    <row r="5" spans="1:25" ht="15">
      <c r="A5" s="3">
        <v>3</v>
      </c>
      <c r="B5" s="3" t="s">
        <v>21</v>
      </c>
      <c r="C5" s="3">
        <v>15</v>
      </c>
      <c r="D5" s="4">
        <v>50</v>
      </c>
      <c r="E5" s="6">
        <v>70</v>
      </c>
      <c r="F5" s="6">
        <v>90</v>
      </c>
      <c r="G5" s="6">
        <v>10</v>
      </c>
      <c r="H5" s="3">
        <f t="shared" si="0"/>
        <v>56.666666666666664</v>
      </c>
      <c r="I5" s="3">
        <v>80</v>
      </c>
      <c r="J5" s="3">
        <v>100</v>
      </c>
      <c r="K5" s="3">
        <v>90</v>
      </c>
      <c r="L5" s="3">
        <v>95</v>
      </c>
      <c r="M5" s="3">
        <v>80</v>
      </c>
      <c r="N5" s="2">
        <f>+(D5*0.1)+(H5*0.15)+(I5*0.15)+(J5*0.2)+(K5*0.1)+(L5*0.1)+(M5*0.2)</f>
        <v>80</v>
      </c>
      <c r="O5" s="9">
        <v>26</v>
      </c>
      <c r="P5" s="3">
        <v>30</v>
      </c>
      <c r="Q5" s="3">
        <v>80</v>
      </c>
      <c r="R5" s="3">
        <v>85</v>
      </c>
      <c r="S5" s="3">
        <v>60</v>
      </c>
      <c r="T5" s="3">
        <v>80</v>
      </c>
      <c r="U5" s="3">
        <v>30</v>
      </c>
      <c r="V5" s="3">
        <v>2</v>
      </c>
      <c r="W5" s="17">
        <f t="shared" si="1"/>
        <v>50.5</v>
      </c>
      <c r="Y5" s="1">
        <v>1</v>
      </c>
    </row>
    <row r="6" spans="1:23" ht="15">
      <c r="A6" s="3">
        <v>4</v>
      </c>
      <c r="B6" s="3" t="s">
        <v>15</v>
      </c>
      <c r="C6" s="3"/>
      <c r="D6" s="3">
        <v>80</v>
      </c>
      <c r="E6" s="6">
        <v>10</v>
      </c>
      <c r="F6" s="6">
        <v>50</v>
      </c>
      <c r="G6" s="6">
        <v>30</v>
      </c>
      <c r="H6" s="3">
        <f t="shared" si="0"/>
        <v>30</v>
      </c>
      <c r="I6" s="3">
        <v>100</v>
      </c>
      <c r="J6" s="3">
        <v>70</v>
      </c>
      <c r="K6" s="3">
        <v>80</v>
      </c>
      <c r="L6" s="3">
        <v>70</v>
      </c>
      <c r="M6" s="3">
        <v>50</v>
      </c>
      <c r="N6" s="2">
        <f>+(D6*0.1)+(H6*0.15)+(I6*0.15)+(J6*0.2)+(K6*0.1)+(L6*0.1)+(M6*0.2)</f>
        <v>66.5</v>
      </c>
      <c r="O6" s="10" t="s">
        <v>78</v>
      </c>
      <c r="P6" s="11">
        <v>80</v>
      </c>
      <c r="Q6" s="3">
        <v>75</v>
      </c>
      <c r="R6" s="3">
        <v>85</v>
      </c>
      <c r="S6" s="3">
        <v>95</v>
      </c>
      <c r="T6" s="3">
        <v>28</v>
      </c>
      <c r="U6" s="3">
        <v>10</v>
      </c>
      <c r="V6" s="3">
        <v>0</v>
      </c>
      <c r="W6" s="17">
        <f t="shared" si="1"/>
        <v>41.3</v>
      </c>
    </row>
    <row r="7" spans="1:25" ht="15">
      <c r="A7" s="3">
        <v>5</v>
      </c>
      <c r="B7" s="3" t="s">
        <v>6</v>
      </c>
      <c r="C7" s="3" t="s">
        <v>56</v>
      </c>
      <c r="D7" s="4">
        <v>32</v>
      </c>
      <c r="E7" s="6">
        <v>30</v>
      </c>
      <c r="F7" s="6">
        <v>60</v>
      </c>
      <c r="G7" s="6">
        <v>30</v>
      </c>
      <c r="H7" s="3">
        <f t="shared" si="0"/>
        <v>40</v>
      </c>
      <c r="I7" s="3">
        <v>10</v>
      </c>
      <c r="J7" s="3">
        <v>40</v>
      </c>
      <c r="K7" s="3">
        <v>75</v>
      </c>
      <c r="L7" s="3">
        <v>10</v>
      </c>
      <c r="M7" s="3">
        <v>10</v>
      </c>
      <c r="N7" s="8">
        <f>+(D7*0.2)+(H7*0.15)+(I7*0.15)+(J7*0.2)+(K7*0.1)+(L7*0.2)</f>
        <v>31.4</v>
      </c>
      <c r="O7" s="9" t="s">
        <v>68</v>
      </c>
      <c r="P7" s="3">
        <v>75</v>
      </c>
      <c r="Q7" s="3">
        <v>80</v>
      </c>
      <c r="R7" s="3">
        <v>85</v>
      </c>
      <c r="S7" s="3">
        <v>60</v>
      </c>
      <c r="T7" s="3">
        <v>47</v>
      </c>
      <c r="U7" s="3">
        <v>65</v>
      </c>
      <c r="V7" s="3">
        <v>0</v>
      </c>
      <c r="W7" s="17">
        <v>70</v>
      </c>
      <c r="Y7" s="1">
        <v>1</v>
      </c>
    </row>
    <row r="8" spans="1:23" ht="15">
      <c r="A8" s="3">
        <v>6</v>
      </c>
      <c r="B8" s="3" t="s">
        <v>23</v>
      </c>
      <c r="C8" s="3"/>
      <c r="D8" s="3">
        <v>90</v>
      </c>
      <c r="E8" s="6">
        <v>80</v>
      </c>
      <c r="F8" s="6">
        <v>80</v>
      </c>
      <c r="G8" s="6">
        <v>80</v>
      </c>
      <c r="H8" s="3">
        <f t="shared" si="0"/>
        <v>80</v>
      </c>
      <c r="I8" s="3">
        <v>70</v>
      </c>
      <c r="J8" s="3">
        <v>80</v>
      </c>
      <c r="K8" s="3">
        <v>100</v>
      </c>
      <c r="L8" s="3"/>
      <c r="M8" s="3">
        <v>70</v>
      </c>
      <c r="N8" s="2">
        <f aca="true" t="shared" si="2" ref="N8:N16">+(D8*0.1)+(H8*0.15)+(I8*0.15)+(J8*0.2)+(K8*0.1)+(L8*0.1)+(M8*0.2)</f>
        <v>71.5</v>
      </c>
      <c r="O8" s="9"/>
      <c r="P8" s="3">
        <v>50</v>
      </c>
      <c r="Q8" s="3">
        <v>100</v>
      </c>
      <c r="R8" s="3">
        <v>85</v>
      </c>
      <c r="S8" s="3">
        <v>90</v>
      </c>
      <c r="T8" s="3">
        <v>100</v>
      </c>
      <c r="U8" s="3">
        <v>100</v>
      </c>
      <c r="V8" s="3">
        <v>0</v>
      </c>
      <c r="W8" s="17">
        <f t="shared" si="1"/>
        <v>92.5</v>
      </c>
    </row>
    <row r="9" spans="1:25" ht="15">
      <c r="A9" s="3">
        <v>7</v>
      </c>
      <c r="B9" s="3" t="s">
        <v>16</v>
      </c>
      <c r="C9" s="3">
        <v>18</v>
      </c>
      <c r="D9" s="3">
        <v>60</v>
      </c>
      <c r="E9" s="6">
        <v>95</v>
      </c>
      <c r="F9" s="6">
        <v>90</v>
      </c>
      <c r="G9" s="6">
        <v>90</v>
      </c>
      <c r="H9" s="3">
        <f t="shared" si="0"/>
        <v>91.66666666666667</v>
      </c>
      <c r="I9" s="3">
        <v>100</v>
      </c>
      <c r="J9" s="3">
        <v>50</v>
      </c>
      <c r="K9" s="3">
        <v>85</v>
      </c>
      <c r="L9" s="3">
        <v>73</v>
      </c>
      <c r="M9" s="3">
        <v>50</v>
      </c>
      <c r="N9" s="2">
        <f t="shared" si="2"/>
        <v>70.55</v>
      </c>
      <c r="O9" s="9" t="s">
        <v>80</v>
      </c>
      <c r="P9" s="3">
        <v>70</v>
      </c>
      <c r="Q9" s="3">
        <v>80</v>
      </c>
      <c r="R9" s="3">
        <v>85</v>
      </c>
      <c r="S9" s="3">
        <v>60</v>
      </c>
      <c r="T9" s="3">
        <v>54</v>
      </c>
      <c r="U9" s="3">
        <v>30</v>
      </c>
      <c r="V9" s="3">
        <v>0</v>
      </c>
      <c r="W9" s="8">
        <f t="shared" si="1"/>
        <v>49.9</v>
      </c>
      <c r="Y9" s="1">
        <v>1</v>
      </c>
    </row>
    <row r="10" spans="1:25" ht="15">
      <c r="A10" s="3">
        <v>8</v>
      </c>
      <c r="B10" s="3" t="s">
        <v>37</v>
      </c>
      <c r="C10" s="3">
        <v>24</v>
      </c>
      <c r="D10" s="3">
        <v>60</v>
      </c>
      <c r="E10" s="6">
        <v>80</v>
      </c>
      <c r="F10" s="6">
        <v>80</v>
      </c>
      <c r="G10" s="6">
        <v>10</v>
      </c>
      <c r="H10" s="3">
        <f t="shared" si="0"/>
        <v>56.666666666666664</v>
      </c>
      <c r="I10" s="3">
        <v>90</v>
      </c>
      <c r="J10" s="3">
        <v>70</v>
      </c>
      <c r="K10" s="3">
        <v>90</v>
      </c>
      <c r="L10" s="3">
        <v>85</v>
      </c>
      <c r="M10" s="3">
        <v>60</v>
      </c>
      <c r="N10" s="2">
        <f t="shared" si="2"/>
        <v>71.5</v>
      </c>
      <c r="O10" s="10" t="s">
        <v>70</v>
      </c>
      <c r="P10" s="3">
        <v>100</v>
      </c>
      <c r="Q10" s="3">
        <v>85</v>
      </c>
      <c r="R10" s="3">
        <v>85</v>
      </c>
      <c r="S10" s="3">
        <v>80</v>
      </c>
      <c r="T10" s="3">
        <v>47</v>
      </c>
      <c r="U10" s="3">
        <v>75</v>
      </c>
      <c r="V10" s="3">
        <v>0</v>
      </c>
      <c r="W10" s="17">
        <f t="shared" si="1"/>
        <v>77.2</v>
      </c>
      <c r="Y10" s="1">
        <v>1</v>
      </c>
    </row>
    <row r="11" spans="1:25" ht="15">
      <c r="A11" s="3">
        <v>9</v>
      </c>
      <c r="B11" s="3" t="s">
        <v>8</v>
      </c>
      <c r="C11" s="3"/>
      <c r="D11" s="3">
        <v>80</v>
      </c>
      <c r="E11" s="6">
        <v>70</v>
      </c>
      <c r="F11" s="6">
        <v>70</v>
      </c>
      <c r="G11" s="6">
        <v>80</v>
      </c>
      <c r="H11" s="3">
        <f t="shared" si="0"/>
        <v>73.33333333333333</v>
      </c>
      <c r="I11" s="3">
        <v>100</v>
      </c>
      <c r="J11" s="3">
        <v>100</v>
      </c>
      <c r="K11" s="3">
        <v>90</v>
      </c>
      <c r="L11" s="3">
        <v>85</v>
      </c>
      <c r="M11" s="3">
        <v>40</v>
      </c>
      <c r="N11" s="2">
        <f t="shared" si="2"/>
        <v>79.5</v>
      </c>
      <c r="O11" s="9"/>
      <c r="P11" s="3">
        <v>100</v>
      </c>
      <c r="Q11" s="3">
        <v>100</v>
      </c>
      <c r="R11" s="3">
        <v>85</v>
      </c>
      <c r="S11" s="3">
        <v>85</v>
      </c>
      <c r="T11" s="3">
        <v>13</v>
      </c>
      <c r="U11" s="3">
        <v>100</v>
      </c>
      <c r="V11" s="3">
        <v>0</v>
      </c>
      <c r="W11" s="17">
        <f t="shared" si="1"/>
        <v>88.3</v>
      </c>
      <c r="Y11" s="1">
        <v>1</v>
      </c>
    </row>
    <row r="12" spans="1:25" ht="15">
      <c r="A12" s="3">
        <v>10</v>
      </c>
      <c r="B12" s="3" t="s">
        <v>25</v>
      </c>
      <c r="C12" s="3"/>
      <c r="D12" s="3">
        <v>80</v>
      </c>
      <c r="E12" s="13">
        <v>80</v>
      </c>
      <c r="F12" s="13">
        <v>98</v>
      </c>
      <c r="G12" s="13">
        <v>10</v>
      </c>
      <c r="H12" s="3">
        <f t="shared" si="0"/>
        <v>62.666666666666664</v>
      </c>
      <c r="I12" s="3">
        <v>95</v>
      </c>
      <c r="J12" s="3">
        <v>90</v>
      </c>
      <c r="K12" s="3">
        <v>100</v>
      </c>
      <c r="L12" s="3">
        <v>95</v>
      </c>
      <c r="M12" s="3">
        <v>70</v>
      </c>
      <c r="N12" s="2">
        <f t="shared" si="2"/>
        <v>83.15</v>
      </c>
      <c r="O12" s="10">
        <v>42158</v>
      </c>
      <c r="P12" s="3">
        <v>100</v>
      </c>
      <c r="Q12" s="3">
        <v>100</v>
      </c>
      <c r="R12" s="3">
        <v>85</v>
      </c>
      <c r="S12" s="3">
        <v>100</v>
      </c>
      <c r="T12" s="3">
        <v>60</v>
      </c>
      <c r="U12" s="3">
        <v>90</v>
      </c>
      <c r="V12" s="3">
        <v>1</v>
      </c>
      <c r="W12" s="17">
        <f t="shared" si="1"/>
        <v>90.5</v>
      </c>
      <c r="Y12" s="1">
        <v>1</v>
      </c>
    </row>
    <row r="13" spans="1:25" ht="15">
      <c r="A13" s="3">
        <v>11</v>
      </c>
      <c r="B13" s="3" t="s">
        <v>3</v>
      </c>
      <c r="C13" s="3" t="s">
        <v>51</v>
      </c>
      <c r="D13" s="3">
        <v>40</v>
      </c>
      <c r="E13" s="13">
        <v>85</v>
      </c>
      <c r="F13" s="13">
        <v>95</v>
      </c>
      <c r="G13" s="13">
        <v>10</v>
      </c>
      <c r="H13" s="3">
        <f t="shared" si="0"/>
        <v>63.333333333333336</v>
      </c>
      <c r="I13" s="3">
        <v>100</v>
      </c>
      <c r="J13" s="3">
        <v>50</v>
      </c>
      <c r="K13" s="3">
        <v>80</v>
      </c>
      <c r="L13" s="3">
        <v>85</v>
      </c>
      <c r="M13" s="3">
        <v>50</v>
      </c>
      <c r="N13" s="2">
        <f t="shared" si="2"/>
        <v>65</v>
      </c>
      <c r="O13" s="9" t="s">
        <v>77</v>
      </c>
      <c r="P13" s="3">
        <v>60</v>
      </c>
      <c r="Q13" s="3">
        <v>90</v>
      </c>
      <c r="R13" s="3">
        <v>85</v>
      </c>
      <c r="S13" s="3">
        <v>50</v>
      </c>
      <c r="T13" s="3">
        <v>47</v>
      </c>
      <c r="U13" s="3">
        <v>45</v>
      </c>
      <c r="V13" s="3">
        <v>0</v>
      </c>
      <c r="W13" s="17">
        <f t="shared" si="1"/>
        <v>55.7</v>
      </c>
      <c r="Y13" s="1">
        <v>1</v>
      </c>
    </row>
    <row r="14" spans="1:25" ht="15">
      <c r="A14" s="3">
        <v>12</v>
      </c>
      <c r="B14" s="3" t="s">
        <v>1</v>
      </c>
      <c r="C14" s="3"/>
      <c r="D14" s="3">
        <v>60</v>
      </c>
      <c r="E14" s="13">
        <v>70</v>
      </c>
      <c r="F14" s="13">
        <v>10</v>
      </c>
      <c r="G14" s="13">
        <v>75</v>
      </c>
      <c r="H14" s="3">
        <f t="shared" si="0"/>
        <v>51.666666666666664</v>
      </c>
      <c r="I14" s="3">
        <v>100</v>
      </c>
      <c r="J14" s="3">
        <v>60</v>
      </c>
      <c r="K14" s="3">
        <v>80</v>
      </c>
      <c r="L14" s="3">
        <v>87</v>
      </c>
      <c r="M14" s="3">
        <v>20</v>
      </c>
      <c r="N14" s="2">
        <f t="shared" si="2"/>
        <v>61.45</v>
      </c>
      <c r="O14" s="9"/>
      <c r="P14" s="3">
        <v>60</v>
      </c>
      <c r="Q14" s="3">
        <v>85</v>
      </c>
      <c r="R14" s="3">
        <v>85</v>
      </c>
      <c r="S14" s="3">
        <v>60</v>
      </c>
      <c r="T14" s="3">
        <v>40</v>
      </c>
      <c r="U14" s="3">
        <v>70</v>
      </c>
      <c r="V14" s="3">
        <v>0</v>
      </c>
      <c r="W14" s="17">
        <v>70</v>
      </c>
      <c r="X14" s="12" t="s">
        <v>94</v>
      </c>
      <c r="Y14" s="1">
        <v>1</v>
      </c>
    </row>
    <row r="15" spans="1:25" ht="15">
      <c r="A15" s="3">
        <v>13</v>
      </c>
      <c r="B15" s="3" t="s">
        <v>2</v>
      </c>
      <c r="C15" s="3"/>
      <c r="D15" s="3">
        <v>40</v>
      </c>
      <c r="E15" s="13">
        <v>95</v>
      </c>
      <c r="F15" s="13">
        <v>95</v>
      </c>
      <c r="G15" s="13">
        <v>70</v>
      </c>
      <c r="H15" s="3">
        <f t="shared" si="0"/>
        <v>86.66666666666667</v>
      </c>
      <c r="I15" s="3">
        <v>90</v>
      </c>
      <c r="J15" s="3">
        <v>100</v>
      </c>
      <c r="K15" s="3">
        <v>95</v>
      </c>
      <c r="L15" s="3">
        <v>87</v>
      </c>
      <c r="M15" s="3">
        <v>70</v>
      </c>
      <c r="N15" s="2">
        <f t="shared" si="2"/>
        <v>82.7</v>
      </c>
      <c r="O15" s="9"/>
      <c r="P15" s="3">
        <v>100</v>
      </c>
      <c r="Q15" s="3">
        <v>100</v>
      </c>
      <c r="R15" s="3">
        <v>85</v>
      </c>
      <c r="S15" s="3">
        <v>100</v>
      </c>
      <c r="T15" s="3">
        <v>60</v>
      </c>
      <c r="U15" s="3">
        <v>100</v>
      </c>
      <c r="V15" s="3">
        <v>1</v>
      </c>
      <c r="W15" s="17">
        <f t="shared" si="1"/>
        <v>95.5</v>
      </c>
      <c r="Y15" s="1">
        <v>1</v>
      </c>
    </row>
    <row r="16" spans="1:25" ht="15">
      <c r="A16" s="3">
        <v>14</v>
      </c>
      <c r="B16" s="3" t="s">
        <v>26</v>
      </c>
      <c r="C16" s="3"/>
      <c r="D16" s="3">
        <v>100</v>
      </c>
      <c r="E16" s="13">
        <v>80</v>
      </c>
      <c r="F16" s="13">
        <v>100</v>
      </c>
      <c r="G16" s="13">
        <v>70</v>
      </c>
      <c r="H16" s="3">
        <f t="shared" si="0"/>
        <v>83.33333333333333</v>
      </c>
      <c r="I16" s="3">
        <v>95</v>
      </c>
      <c r="J16" s="3">
        <v>90</v>
      </c>
      <c r="K16" s="3">
        <v>95</v>
      </c>
      <c r="L16" s="3">
        <v>83</v>
      </c>
      <c r="M16" s="3">
        <v>80</v>
      </c>
      <c r="N16" s="2">
        <f t="shared" si="2"/>
        <v>88.55</v>
      </c>
      <c r="O16" s="9"/>
      <c r="P16" s="3">
        <v>100</v>
      </c>
      <c r="Q16" s="3">
        <v>100</v>
      </c>
      <c r="R16" s="3">
        <v>85</v>
      </c>
      <c r="S16" s="3">
        <v>100</v>
      </c>
      <c r="T16" s="3">
        <v>47</v>
      </c>
      <c r="U16" s="3">
        <v>90</v>
      </c>
      <c r="V16" s="3">
        <v>2</v>
      </c>
      <c r="W16" s="17">
        <f t="shared" si="1"/>
        <v>90.2</v>
      </c>
      <c r="Y16" s="1">
        <v>1</v>
      </c>
    </row>
    <row r="17" spans="1:25" ht="15">
      <c r="A17" s="3">
        <v>15</v>
      </c>
      <c r="B17" s="3" t="s">
        <v>5</v>
      </c>
      <c r="C17" s="3" t="s">
        <v>46</v>
      </c>
      <c r="D17" s="4">
        <v>35</v>
      </c>
      <c r="E17" s="13">
        <v>10</v>
      </c>
      <c r="F17" s="13">
        <v>10</v>
      </c>
      <c r="G17" s="13">
        <v>10</v>
      </c>
      <c r="H17" s="3">
        <f t="shared" si="0"/>
        <v>10</v>
      </c>
      <c r="I17" s="3">
        <v>80</v>
      </c>
      <c r="J17" s="3">
        <v>50</v>
      </c>
      <c r="K17" s="3">
        <v>70</v>
      </c>
      <c r="L17" s="3">
        <v>80</v>
      </c>
      <c r="M17" s="3">
        <v>10</v>
      </c>
      <c r="N17" s="8">
        <f>+(D17*0.2)+(H17*0.15)+(I17*0.15)+(J17*0.2)+(K17*0.1)+(L17*0.2)</f>
        <v>53.5</v>
      </c>
      <c r="O17" s="10" t="s">
        <v>83</v>
      </c>
      <c r="P17" s="3">
        <v>20</v>
      </c>
      <c r="Q17" s="3">
        <v>85</v>
      </c>
      <c r="R17" s="3">
        <v>85</v>
      </c>
      <c r="S17" s="3">
        <v>60</v>
      </c>
      <c r="T17" s="3">
        <v>47</v>
      </c>
      <c r="U17" s="3">
        <v>85</v>
      </c>
      <c r="V17" s="3">
        <v>0</v>
      </c>
      <c r="W17" s="17">
        <f t="shared" si="1"/>
        <v>72.2</v>
      </c>
      <c r="X17" s="1" t="s">
        <v>103</v>
      </c>
      <c r="Y17" s="1">
        <v>1</v>
      </c>
    </row>
    <row r="18" spans="1:25" ht="15">
      <c r="A18" s="3">
        <v>16</v>
      </c>
      <c r="B18" s="3" t="s">
        <v>38</v>
      </c>
      <c r="C18" s="3"/>
      <c r="D18" s="3">
        <v>40</v>
      </c>
      <c r="E18" s="13">
        <v>30</v>
      </c>
      <c r="F18" s="13">
        <v>100</v>
      </c>
      <c r="G18" s="13">
        <v>30</v>
      </c>
      <c r="H18" s="3">
        <f t="shared" si="0"/>
        <v>53.333333333333336</v>
      </c>
      <c r="I18" s="3">
        <v>10</v>
      </c>
      <c r="J18" s="3">
        <v>50</v>
      </c>
      <c r="K18" s="3">
        <v>95</v>
      </c>
      <c r="L18" s="3">
        <v>80</v>
      </c>
      <c r="M18" s="3">
        <v>40</v>
      </c>
      <c r="N18" s="2">
        <f>+(D18*0.1)+(H18*0.15)+(I18*0.15)+(J18*0.2)+(K18*0.1)+(L18*0.1)+(M18*0.2)</f>
        <v>49</v>
      </c>
      <c r="O18" s="9"/>
      <c r="P18" s="3">
        <v>20</v>
      </c>
      <c r="Q18" s="3">
        <v>75</v>
      </c>
      <c r="R18" s="3">
        <v>85</v>
      </c>
      <c r="S18" s="3">
        <v>40</v>
      </c>
      <c r="T18" s="3">
        <v>54</v>
      </c>
      <c r="U18" s="3">
        <v>70</v>
      </c>
      <c r="V18" s="3">
        <v>2</v>
      </c>
      <c r="W18" s="17">
        <f t="shared" si="1"/>
        <v>64.4</v>
      </c>
      <c r="Y18" s="1">
        <v>1</v>
      </c>
    </row>
    <row r="19" spans="1:25" ht="15">
      <c r="A19" s="3">
        <v>17</v>
      </c>
      <c r="B19" s="3" t="s">
        <v>30</v>
      </c>
      <c r="C19" s="3"/>
      <c r="D19" s="3">
        <v>80</v>
      </c>
      <c r="E19" s="13">
        <v>70</v>
      </c>
      <c r="F19" s="13">
        <v>100</v>
      </c>
      <c r="G19" s="13">
        <v>40</v>
      </c>
      <c r="H19" s="3">
        <f t="shared" si="0"/>
        <v>70</v>
      </c>
      <c r="I19" s="3">
        <v>95</v>
      </c>
      <c r="J19" s="3">
        <v>80</v>
      </c>
      <c r="K19" s="3">
        <v>95</v>
      </c>
      <c r="L19" s="3">
        <v>86</v>
      </c>
      <c r="M19" s="3">
        <v>80</v>
      </c>
      <c r="N19" s="2">
        <f>+(D19*0.1)+(H19*0.15)+(I19*0.15)+(J19*0.2)+(K19*0.1)+(L19*0.1)+(M19*0.2)</f>
        <v>82.85</v>
      </c>
      <c r="O19" s="9"/>
      <c r="P19" s="3">
        <v>100</v>
      </c>
      <c r="Q19" s="3">
        <v>95</v>
      </c>
      <c r="R19" s="3">
        <v>85</v>
      </c>
      <c r="S19" s="3">
        <v>100</v>
      </c>
      <c r="T19" s="3">
        <v>40</v>
      </c>
      <c r="U19" s="3">
        <v>90</v>
      </c>
      <c r="V19" s="3">
        <v>2</v>
      </c>
      <c r="W19" s="17">
        <f t="shared" si="1"/>
        <v>89</v>
      </c>
      <c r="Y19" s="1">
        <v>1</v>
      </c>
    </row>
    <row r="20" spans="1:25" ht="15">
      <c r="A20" s="3">
        <v>18</v>
      </c>
      <c r="B20" s="3" t="s">
        <v>39</v>
      </c>
      <c r="C20" s="3"/>
      <c r="D20" s="4">
        <v>55</v>
      </c>
      <c r="E20" s="13">
        <v>70</v>
      </c>
      <c r="F20" s="13">
        <v>80</v>
      </c>
      <c r="G20" s="13">
        <v>80</v>
      </c>
      <c r="H20" s="3">
        <f t="shared" si="0"/>
        <v>76.66666666666667</v>
      </c>
      <c r="I20" s="3">
        <v>95</v>
      </c>
      <c r="J20" s="3">
        <v>100</v>
      </c>
      <c r="K20" s="3">
        <v>90</v>
      </c>
      <c r="L20" s="3">
        <v>86</v>
      </c>
      <c r="M20" s="3">
        <v>100</v>
      </c>
      <c r="N20" s="2">
        <f>+(D20*0.1)+(H20*0.15)+(I20*0.15)+(J20*0.2)+(K20*0.1)+(L20*0.1)+(M20*0.2)</f>
        <v>88.85</v>
      </c>
      <c r="O20" s="9"/>
      <c r="P20" s="3">
        <v>100</v>
      </c>
      <c r="Q20" s="3">
        <v>100</v>
      </c>
      <c r="R20" s="3">
        <v>85</v>
      </c>
      <c r="S20" s="3">
        <v>90</v>
      </c>
      <c r="T20" s="3">
        <v>54</v>
      </c>
      <c r="U20" s="3">
        <v>100</v>
      </c>
      <c r="V20" s="3">
        <v>3</v>
      </c>
      <c r="W20" s="17">
        <f t="shared" si="1"/>
        <v>95.9</v>
      </c>
      <c r="Y20" s="1">
        <v>1</v>
      </c>
    </row>
    <row r="21" spans="1:23" ht="15">
      <c r="A21" s="3">
        <v>19</v>
      </c>
      <c r="B21" s="3" t="s">
        <v>40</v>
      </c>
      <c r="C21" s="3">
        <v>24</v>
      </c>
      <c r="D21" s="3">
        <v>40</v>
      </c>
      <c r="E21" s="13">
        <v>100</v>
      </c>
      <c r="F21" s="13">
        <v>100</v>
      </c>
      <c r="G21" s="13">
        <v>100</v>
      </c>
      <c r="H21" s="3">
        <f t="shared" si="0"/>
        <v>100</v>
      </c>
      <c r="I21" s="3">
        <v>80</v>
      </c>
      <c r="J21" s="3">
        <v>80</v>
      </c>
      <c r="K21" s="3">
        <v>80</v>
      </c>
      <c r="L21" s="3">
        <v>92</v>
      </c>
      <c r="M21" s="3">
        <v>10</v>
      </c>
      <c r="N21" s="8">
        <f>+(D21*0.1)+(H21*0.15)+(I21*0.15)+(J21*0.2)+(K21*0.2)+(L21*0.2)</f>
        <v>81.4</v>
      </c>
      <c r="O21" s="9"/>
      <c r="P21" s="3">
        <v>40</v>
      </c>
      <c r="Q21" s="3">
        <v>90</v>
      </c>
      <c r="R21" s="3">
        <v>85</v>
      </c>
      <c r="S21" s="3">
        <v>80</v>
      </c>
      <c r="T21" s="3">
        <v>10</v>
      </c>
      <c r="U21" s="3">
        <v>75</v>
      </c>
      <c r="V21" s="3">
        <v>0</v>
      </c>
      <c r="W21" s="17">
        <v>70</v>
      </c>
    </row>
    <row r="22" spans="1:24" ht="15">
      <c r="A22" s="3">
        <v>20</v>
      </c>
      <c r="B22" s="3" t="s">
        <v>14</v>
      </c>
      <c r="C22" s="3"/>
      <c r="D22" s="3">
        <v>60</v>
      </c>
      <c r="E22" s="13">
        <v>10</v>
      </c>
      <c r="F22" s="13">
        <v>90</v>
      </c>
      <c r="G22" s="13">
        <v>90</v>
      </c>
      <c r="H22" s="3">
        <f t="shared" si="0"/>
        <v>63.333333333333336</v>
      </c>
      <c r="I22" s="3">
        <v>95</v>
      </c>
      <c r="J22" s="3">
        <v>80</v>
      </c>
      <c r="K22" s="3">
        <v>80</v>
      </c>
      <c r="L22" s="3">
        <v>80</v>
      </c>
      <c r="M22" s="3">
        <v>70</v>
      </c>
      <c r="N22" s="2">
        <f>+(D22*0.1)+(H22*0.15)+(I22*0.15)+(J22*0.2)+(K22*0.1)+(L22*0.1)+(M22*0.2)</f>
        <v>75.75</v>
      </c>
      <c r="O22" s="10" t="s">
        <v>71</v>
      </c>
      <c r="P22" s="3">
        <v>60</v>
      </c>
      <c r="Q22" s="3">
        <v>80</v>
      </c>
      <c r="R22" s="3">
        <v>85</v>
      </c>
      <c r="S22" s="3">
        <v>60</v>
      </c>
      <c r="T22" s="3">
        <v>47</v>
      </c>
      <c r="U22" s="3">
        <v>35</v>
      </c>
      <c r="V22" s="3">
        <v>1</v>
      </c>
      <c r="W22" s="17">
        <f t="shared" si="1"/>
        <v>51.7</v>
      </c>
      <c r="X22" s="1">
        <v>15</v>
      </c>
    </row>
    <row r="23" spans="1:23" ht="15">
      <c r="A23" s="3">
        <v>21</v>
      </c>
      <c r="B23" s="3" t="s">
        <v>36</v>
      </c>
      <c r="C23" s="3"/>
      <c r="D23" s="4">
        <v>70</v>
      </c>
      <c r="E23" s="13">
        <v>90</v>
      </c>
      <c r="F23" s="13">
        <v>100</v>
      </c>
      <c r="G23" s="13">
        <v>90</v>
      </c>
      <c r="H23" s="3">
        <f t="shared" si="0"/>
        <v>93.33333333333333</v>
      </c>
      <c r="I23" s="3">
        <v>80</v>
      </c>
      <c r="J23" s="3">
        <v>70</v>
      </c>
      <c r="K23" s="3">
        <v>90</v>
      </c>
      <c r="L23" s="3">
        <v>83</v>
      </c>
      <c r="M23" s="3">
        <v>50</v>
      </c>
      <c r="N23" s="8">
        <f>+(D23*0.2)+(H23*0.15)+(I23*0.15)+(J23*0.2)+(K23*0.2)+(L23*0.2)</f>
        <v>88.6</v>
      </c>
      <c r="O23" s="9" t="s">
        <v>65</v>
      </c>
      <c r="P23" s="3">
        <v>80</v>
      </c>
      <c r="Q23" s="3">
        <v>90</v>
      </c>
      <c r="R23" s="3">
        <v>85</v>
      </c>
      <c r="S23" s="3">
        <v>100</v>
      </c>
      <c r="T23" s="3">
        <v>47</v>
      </c>
      <c r="U23" s="3">
        <v>90</v>
      </c>
      <c r="V23" s="3">
        <v>0</v>
      </c>
      <c r="W23" s="17">
        <f t="shared" si="1"/>
        <v>85.2</v>
      </c>
    </row>
    <row r="24" spans="1:23" ht="15">
      <c r="A24" s="3">
        <v>22</v>
      </c>
      <c r="B24" s="3" t="s">
        <v>7</v>
      </c>
      <c r="C24" s="3" t="s">
        <v>54</v>
      </c>
      <c r="D24" s="3">
        <v>40</v>
      </c>
      <c r="E24" s="13">
        <v>10</v>
      </c>
      <c r="F24" s="13">
        <v>50</v>
      </c>
      <c r="G24" s="13">
        <v>50</v>
      </c>
      <c r="H24" s="3">
        <f t="shared" si="0"/>
        <v>36.666666666666664</v>
      </c>
      <c r="I24" s="3">
        <v>10</v>
      </c>
      <c r="J24" s="3">
        <v>80</v>
      </c>
      <c r="K24" s="3">
        <v>80</v>
      </c>
      <c r="L24" s="3">
        <v>85</v>
      </c>
      <c r="M24" s="3">
        <v>80</v>
      </c>
      <c r="N24" s="2">
        <f aca="true" t="shared" si="3" ref="N24:N44">+(D24*0.1)+(H24*0.15)+(I24*0.15)+(J24*0.2)+(K24*0.1)+(L24*0.1)+(M24*0.2)</f>
        <v>59.5</v>
      </c>
      <c r="O24" s="10">
        <v>42144</v>
      </c>
      <c r="P24" s="3">
        <v>60</v>
      </c>
      <c r="Q24" s="3">
        <v>90</v>
      </c>
      <c r="R24" s="3">
        <v>85</v>
      </c>
      <c r="S24" s="3">
        <v>40</v>
      </c>
      <c r="T24" s="3">
        <v>10</v>
      </c>
      <c r="U24" s="3">
        <v>80</v>
      </c>
      <c r="V24" s="3">
        <v>2</v>
      </c>
      <c r="W24" s="17">
        <f t="shared" si="1"/>
        <v>70.5</v>
      </c>
    </row>
    <row r="25" spans="1:23" ht="15">
      <c r="A25" s="3">
        <v>23</v>
      </c>
      <c r="B25" s="3" t="s">
        <v>17</v>
      </c>
      <c r="C25" s="3"/>
      <c r="D25" s="3">
        <v>60</v>
      </c>
      <c r="E25" s="13">
        <v>100</v>
      </c>
      <c r="F25" s="13">
        <v>95</v>
      </c>
      <c r="G25" s="13">
        <v>100</v>
      </c>
      <c r="H25" s="3">
        <f t="shared" si="0"/>
        <v>98.33333333333333</v>
      </c>
      <c r="I25" s="3">
        <v>100</v>
      </c>
      <c r="J25" s="3">
        <v>80</v>
      </c>
      <c r="K25" s="3">
        <v>85</v>
      </c>
      <c r="L25" s="3">
        <v>90</v>
      </c>
      <c r="M25" s="3">
        <v>30</v>
      </c>
      <c r="N25" s="2">
        <f t="shared" si="3"/>
        <v>75.25</v>
      </c>
      <c r="O25" s="9" t="s">
        <v>72</v>
      </c>
      <c r="P25" s="11">
        <v>50</v>
      </c>
      <c r="Q25" s="3">
        <v>75</v>
      </c>
      <c r="R25" s="3">
        <v>85</v>
      </c>
      <c r="S25" s="3">
        <v>60</v>
      </c>
      <c r="T25" s="3">
        <v>47</v>
      </c>
      <c r="U25" s="3">
        <v>10</v>
      </c>
      <c r="V25" s="3">
        <v>0</v>
      </c>
      <c r="W25" s="17">
        <f t="shared" si="1"/>
        <v>36.7</v>
      </c>
    </row>
    <row r="26" spans="1:23" ht="15">
      <c r="A26" s="3">
        <v>24</v>
      </c>
      <c r="B26" s="3" t="s">
        <v>11</v>
      </c>
      <c r="C26" s="3" t="s">
        <v>52</v>
      </c>
      <c r="D26" s="4">
        <v>30</v>
      </c>
      <c r="E26" s="13">
        <v>10</v>
      </c>
      <c r="F26" s="13">
        <v>50</v>
      </c>
      <c r="G26" s="13">
        <v>10</v>
      </c>
      <c r="H26" s="3">
        <f t="shared" si="0"/>
        <v>23.333333333333332</v>
      </c>
      <c r="I26" s="3">
        <v>70</v>
      </c>
      <c r="J26" s="3">
        <v>70</v>
      </c>
      <c r="K26" s="3">
        <v>70</v>
      </c>
      <c r="L26" s="3">
        <v>85</v>
      </c>
      <c r="M26" s="3">
        <v>10</v>
      </c>
      <c r="N26" s="2">
        <f t="shared" si="3"/>
        <v>48.5</v>
      </c>
      <c r="O26" s="10" t="s">
        <v>81</v>
      </c>
      <c r="P26" s="3">
        <v>10</v>
      </c>
      <c r="Q26" s="3">
        <v>70</v>
      </c>
      <c r="R26" s="3">
        <v>85</v>
      </c>
      <c r="S26" s="3">
        <v>60</v>
      </c>
      <c r="T26" s="3">
        <v>40</v>
      </c>
      <c r="U26" s="3">
        <v>10</v>
      </c>
      <c r="V26" s="3">
        <v>0</v>
      </c>
      <c r="W26" s="17">
        <f t="shared" si="1"/>
        <v>31.5</v>
      </c>
    </row>
    <row r="27" spans="1:23" ht="15">
      <c r="A27" s="3">
        <v>25</v>
      </c>
      <c r="B27" s="3" t="s">
        <v>35</v>
      </c>
      <c r="C27" s="3"/>
      <c r="D27" s="3">
        <v>80</v>
      </c>
      <c r="E27" s="13">
        <v>90</v>
      </c>
      <c r="F27" s="13">
        <v>95</v>
      </c>
      <c r="G27" s="13">
        <v>80</v>
      </c>
      <c r="H27" s="3">
        <f t="shared" si="0"/>
        <v>88.33333333333333</v>
      </c>
      <c r="I27" s="3">
        <v>100</v>
      </c>
      <c r="J27" s="3">
        <v>90</v>
      </c>
      <c r="K27" s="3">
        <v>95</v>
      </c>
      <c r="L27" s="3">
        <v>85</v>
      </c>
      <c r="M27" s="3">
        <v>50</v>
      </c>
      <c r="N27" s="2">
        <f t="shared" si="3"/>
        <v>82.25</v>
      </c>
      <c r="O27" s="9" t="s">
        <v>66</v>
      </c>
      <c r="P27" s="3">
        <v>100</v>
      </c>
      <c r="Q27" s="3">
        <v>95</v>
      </c>
      <c r="R27" s="3">
        <v>85</v>
      </c>
      <c r="S27" s="3">
        <v>100</v>
      </c>
      <c r="T27" s="3">
        <v>33</v>
      </c>
      <c r="U27" s="3">
        <v>90</v>
      </c>
      <c r="V27" s="3">
        <v>0</v>
      </c>
      <c r="W27" s="17">
        <f t="shared" si="1"/>
        <v>86.3</v>
      </c>
    </row>
    <row r="28" spans="1:25" ht="15">
      <c r="A28" s="3">
        <v>26</v>
      </c>
      <c r="B28" s="3" t="s">
        <v>9</v>
      </c>
      <c r="C28" s="3"/>
      <c r="D28" s="3">
        <v>20</v>
      </c>
      <c r="E28" s="13">
        <v>55</v>
      </c>
      <c r="F28" s="13">
        <v>65</v>
      </c>
      <c r="G28" s="13">
        <v>10</v>
      </c>
      <c r="H28" s="3">
        <f t="shared" si="0"/>
        <v>43.333333333333336</v>
      </c>
      <c r="I28" s="3">
        <v>70</v>
      </c>
      <c r="J28" s="3">
        <v>40</v>
      </c>
      <c r="K28" s="3">
        <v>75</v>
      </c>
      <c r="L28" s="3">
        <v>90</v>
      </c>
      <c r="M28" s="3">
        <v>70</v>
      </c>
      <c r="N28" s="2">
        <f t="shared" si="3"/>
        <v>57.5</v>
      </c>
      <c r="O28" s="10" t="s">
        <v>69</v>
      </c>
      <c r="P28" s="3">
        <v>40</v>
      </c>
      <c r="Q28" s="3">
        <v>80</v>
      </c>
      <c r="R28" s="3">
        <v>85</v>
      </c>
      <c r="S28" s="3">
        <v>60</v>
      </c>
      <c r="T28" s="3">
        <v>60</v>
      </c>
      <c r="U28" s="3">
        <v>70</v>
      </c>
      <c r="V28" s="3">
        <v>1</v>
      </c>
      <c r="W28" s="17">
        <v>70</v>
      </c>
      <c r="Y28" s="1">
        <v>1</v>
      </c>
    </row>
    <row r="29" spans="1:25" ht="15">
      <c r="A29" s="3">
        <v>27</v>
      </c>
      <c r="B29" s="3" t="s">
        <v>19</v>
      </c>
      <c r="C29" s="3"/>
      <c r="D29" s="3">
        <v>80</v>
      </c>
      <c r="E29" s="13">
        <v>95</v>
      </c>
      <c r="F29" s="13">
        <v>10</v>
      </c>
      <c r="G29" s="13">
        <v>70</v>
      </c>
      <c r="H29" s="3">
        <f t="shared" si="0"/>
        <v>58.333333333333336</v>
      </c>
      <c r="I29" s="3">
        <v>10</v>
      </c>
      <c r="J29" s="3">
        <v>80</v>
      </c>
      <c r="K29" s="3">
        <v>80</v>
      </c>
      <c r="L29" s="3">
        <v>10</v>
      </c>
      <c r="M29" s="3">
        <v>10</v>
      </c>
      <c r="N29" s="2">
        <f t="shared" si="3"/>
        <v>45.25</v>
      </c>
      <c r="O29" s="9"/>
      <c r="P29" s="3">
        <v>100</v>
      </c>
      <c r="Q29" s="3">
        <v>90</v>
      </c>
      <c r="R29" s="3">
        <v>85</v>
      </c>
      <c r="S29" s="3">
        <v>80</v>
      </c>
      <c r="T29" s="3">
        <v>40</v>
      </c>
      <c r="U29" s="3">
        <v>100</v>
      </c>
      <c r="V29" s="3">
        <v>0</v>
      </c>
      <c r="W29" s="17">
        <f t="shared" si="1"/>
        <v>89.5</v>
      </c>
      <c r="Y29" s="1">
        <v>1</v>
      </c>
    </row>
    <row r="30" spans="1:25" ht="15">
      <c r="A30" s="3">
        <v>28</v>
      </c>
      <c r="B30" s="3" t="s">
        <v>20</v>
      </c>
      <c r="C30" s="3"/>
      <c r="D30" s="3">
        <v>80</v>
      </c>
      <c r="E30" s="13">
        <v>40</v>
      </c>
      <c r="F30" s="13">
        <v>80</v>
      </c>
      <c r="G30" s="13">
        <v>40</v>
      </c>
      <c r="H30" s="3">
        <f t="shared" si="0"/>
        <v>53.333333333333336</v>
      </c>
      <c r="I30" s="3">
        <v>80</v>
      </c>
      <c r="J30" s="3">
        <v>70</v>
      </c>
      <c r="K30" s="3">
        <v>85</v>
      </c>
      <c r="L30" s="3">
        <v>85</v>
      </c>
      <c r="M30" s="3">
        <v>80</v>
      </c>
      <c r="N30" s="2">
        <f t="shared" si="3"/>
        <v>75</v>
      </c>
      <c r="O30" s="9" t="s">
        <v>73</v>
      </c>
      <c r="P30" s="3">
        <v>100</v>
      </c>
      <c r="Q30" s="3">
        <v>85</v>
      </c>
      <c r="R30" s="3">
        <v>85</v>
      </c>
      <c r="S30" s="3">
        <v>90</v>
      </c>
      <c r="T30" s="3">
        <v>54</v>
      </c>
      <c r="U30" s="3">
        <v>75</v>
      </c>
      <c r="V30" s="3">
        <v>2</v>
      </c>
      <c r="W30" s="17">
        <f t="shared" si="1"/>
        <v>80.9</v>
      </c>
      <c r="Y30" s="1">
        <v>1</v>
      </c>
    </row>
    <row r="31" spans="1:25" ht="15">
      <c r="A31" s="3">
        <v>29</v>
      </c>
      <c r="B31" s="3" t="s">
        <v>32</v>
      </c>
      <c r="C31" s="3"/>
      <c r="D31" s="3">
        <v>60</v>
      </c>
      <c r="E31" s="13">
        <v>40</v>
      </c>
      <c r="F31" s="13">
        <v>60</v>
      </c>
      <c r="G31" s="13">
        <v>50</v>
      </c>
      <c r="H31" s="3">
        <f t="shared" si="0"/>
        <v>50</v>
      </c>
      <c r="I31" s="3">
        <v>95</v>
      </c>
      <c r="J31" s="3">
        <v>90</v>
      </c>
      <c r="K31" s="3">
        <v>90</v>
      </c>
      <c r="L31" s="3">
        <v>93</v>
      </c>
      <c r="M31" s="3">
        <v>50</v>
      </c>
      <c r="N31" s="2">
        <f t="shared" si="3"/>
        <v>74.05</v>
      </c>
      <c r="O31" s="9"/>
      <c r="P31" s="3">
        <v>80</v>
      </c>
      <c r="Q31" s="3">
        <v>95</v>
      </c>
      <c r="R31" s="3">
        <v>85</v>
      </c>
      <c r="S31" s="3">
        <v>85</v>
      </c>
      <c r="T31" s="3">
        <v>20</v>
      </c>
      <c r="U31" s="3">
        <v>90</v>
      </c>
      <c r="V31" s="3">
        <v>0</v>
      </c>
      <c r="W31" s="17">
        <f t="shared" si="1"/>
        <v>81.5</v>
      </c>
      <c r="Y31" s="1">
        <v>1</v>
      </c>
    </row>
    <row r="32" spans="1:23" ht="15">
      <c r="A32" s="3">
        <v>30</v>
      </c>
      <c r="B32" s="3" t="s">
        <v>4</v>
      </c>
      <c r="C32" s="3"/>
      <c r="D32" s="3">
        <v>50</v>
      </c>
      <c r="E32" s="13">
        <v>30</v>
      </c>
      <c r="F32" s="13">
        <v>90</v>
      </c>
      <c r="G32" s="13">
        <v>10</v>
      </c>
      <c r="H32" s="3">
        <f t="shared" si="0"/>
        <v>43.333333333333336</v>
      </c>
      <c r="I32" s="3">
        <v>10</v>
      </c>
      <c r="J32" s="3">
        <v>20</v>
      </c>
      <c r="K32" s="3">
        <v>70</v>
      </c>
      <c r="L32" s="3">
        <v>46</v>
      </c>
      <c r="M32" s="3">
        <v>60</v>
      </c>
      <c r="N32" s="2">
        <f t="shared" si="3"/>
        <v>40.6</v>
      </c>
      <c r="O32" s="10" t="s">
        <v>79</v>
      </c>
      <c r="P32" s="3">
        <v>60</v>
      </c>
      <c r="Q32" s="3">
        <v>80</v>
      </c>
      <c r="R32" s="3">
        <v>85</v>
      </c>
      <c r="S32" s="3">
        <v>50</v>
      </c>
      <c r="T32" s="3">
        <v>47</v>
      </c>
      <c r="U32" s="3">
        <v>30</v>
      </c>
      <c r="V32" s="3">
        <v>0</v>
      </c>
      <c r="W32" s="17">
        <f t="shared" si="1"/>
        <v>47.2</v>
      </c>
    </row>
    <row r="33" spans="1:23" ht="15">
      <c r="A33" s="3">
        <v>31</v>
      </c>
      <c r="B33" s="3" t="s">
        <v>10</v>
      </c>
      <c r="C33" s="3" t="s">
        <v>53</v>
      </c>
      <c r="D33" s="3">
        <v>60</v>
      </c>
      <c r="E33" s="13">
        <v>50</v>
      </c>
      <c r="F33" s="13">
        <v>60</v>
      </c>
      <c r="G33" s="13">
        <v>50</v>
      </c>
      <c r="H33" s="3">
        <f t="shared" si="0"/>
        <v>53.333333333333336</v>
      </c>
      <c r="I33" s="3">
        <v>100</v>
      </c>
      <c r="J33" s="3">
        <v>50</v>
      </c>
      <c r="K33" s="3">
        <v>80</v>
      </c>
      <c r="L33" s="3">
        <v>94</v>
      </c>
      <c r="M33" s="3">
        <v>70</v>
      </c>
      <c r="N33" s="2">
        <f t="shared" si="3"/>
        <v>70.4</v>
      </c>
      <c r="O33" s="10" t="s">
        <v>82</v>
      </c>
      <c r="P33" s="3">
        <v>10</v>
      </c>
      <c r="Q33" s="3">
        <v>85</v>
      </c>
      <c r="R33" s="3">
        <v>85</v>
      </c>
      <c r="S33" s="3">
        <v>50</v>
      </c>
      <c r="T33" s="3">
        <v>60</v>
      </c>
      <c r="U33" s="3">
        <v>40</v>
      </c>
      <c r="V33" s="3">
        <v>1</v>
      </c>
      <c r="W33" s="17">
        <f t="shared" si="1"/>
        <v>50</v>
      </c>
    </row>
    <row r="34" spans="1:25" ht="15">
      <c r="A34" s="3">
        <v>32</v>
      </c>
      <c r="B34" s="3" t="s">
        <v>31</v>
      </c>
      <c r="C34" s="3"/>
      <c r="D34" s="4">
        <v>55</v>
      </c>
      <c r="E34" s="13">
        <v>95</v>
      </c>
      <c r="F34" s="13">
        <v>95</v>
      </c>
      <c r="G34" s="13">
        <v>80</v>
      </c>
      <c r="H34" s="3">
        <f t="shared" si="0"/>
        <v>90</v>
      </c>
      <c r="I34" s="3">
        <v>10</v>
      </c>
      <c r="J34" s="3">
        <v>100</v>
      </c>
      <c r="K34" s="3">
        <v>80</v>
      </c>
      <c r="L34" s="3">
        <v>75</v>
      </c>
      <c r="M34" s="3">
        <v>30</v>
      </c>
      <c r="N34" s="2">
        <f t="shared" si="3"/>
        <v>62</v>
      </c>
      <c r="O34" s="9"/>
      <c r="P34" s="3">
        <v>20</v>
      </c>
      <c r="Q34" s="3">
        <v>85</v>
      </c>
      <c r="R34" s="3">
        <v>85</v>
      </c>
      <c r="S34" s="3">
        <v>80</v>
      </c>
      <c r="T34" s="3">
        <v>74</v>
      </c>
      <c r="U34" s="3">
        <v>70</v>
      </c>
      <c r="V34" s="3">
        <v>3</v>
      </c>
      <c r="W34" s="17">
        <f t="shared" si="1"/>
        <v>72.4</v>
      </c>
      <c r="Y34" s="1">
        <v>1</v>
      </c>
    </row>
    <row r="35" spans="1:25" ht="15">
      <c r="A35" s="3">
        <v>33</v>
      </c>
      <c r="B35" s="3" t="s">
        <v>0</v>
      </c>
      <c r="C35" s="3"/>
      <c r="D35" s="3">
        <v>20</v>
      </c>
      <c r="E35" s="13">
        <v>10</v>
      </c>
      <c r="F35" s="13">
        <v>50</v>
      </c>
      <c r="G35" s="13">
        <v>10</v>
      </c>
      <c r="H35" s="3">
        <f t="shared" si="0"/>
        <v>23.333333333333332</v>
      </c>
      <c r="I35" s="3">
        <v>10</v>
      </c>
      <c r="J35" s="3">
        <v>50</v>
      </c>
      <c r="K35" s="3">
        <v>80</v>
      </c>
      <c r="L35" s="3">
        <v>90</v>
      </c>
      <c r="M35" s="3">
        <v>10</v>
      </c>
      <c r="N35" s="2">
        <f t="shared" si="3"/>
        <v>36</v>
      </c>
      <c r="O35" s="9" t="s">
        <v>75</v>
      </c>
      <c r="P35" s="3">
        <v>30</v>
      </c>
      <c r="Q35" s="3">
        <v>80</v>
      </c>
      <c r="R35" s="3">
        <v>85</v>
      </c>
      <c r="S35" s="3">
        <v>80</v>
      </c>
      <c r="T35" s="3">
        <v>33</v>
      </c>
      <c r="U35" s="3">
        <v>75</v>
      </c>
      <c r="V35" s="3">
        <v>0</v>
      </c>
      <c r="W35" s="17">
        <v>70</v>
      </c>
      <c r="Y35" s="1">
        <v>1</v>
      </c>
    </row>
    <row r="36" spans="1:25" ht="15">
      <c r="A36" s="3">
        <v>34</v>
      </c>
      <c r="B36" s="3" t="s">
        <v>29</v>
      </c>
      <c r="C36" s="3" t="s">
        <v>41</v>
      </c>
      <c r="D36" s="3">
        <v>60</v>
      </c>
      <c r="E36" s="13">
        <v>40</v>
      </c>
      <c r="F36" s="13">
        <v>50</v>
      </c>
      <c r="G36" s="13">
        <v>60</v>
      </c>
      <c r="H36" s="3">
        <f t="shared" si="0"/>
        <v>50</v>
      </c>
      <c r="I36" s="3">
        <v>95</v>
      </c>
      <c r="J36" s="3">
        <v>100</v>
      </c>
      <c r="K36" s="3">
        <v>95</v>
      </c>
      <c r="L36" s="3">
        <v>86</v>
      </c>
      <c r="M36" s="3">
        <v>40</v>
      </c>
      <c r="N36" s="2">
        <f t="shared" si="3"/>
        <v>73.85</v>
      </c>
      <c r="O36" s="9"/>
      <c r="P36" s="11">
        <v>100</v>
      </c>
      <c r="Q36" s="3">
        <v>95</v>
      </c>
      <c r="R36" s="3">
        <v>85</v>
      </c>
      <c r="S36" s="3">
        <v>100</v>
      </c>
      <c r="T36" s="3">
        <v>54</v>
      </c>
      <c r="U36" s="3">
        <v>100</v>
      </c>
      <c r="V36" s="3">
        <v>1</v>
      </c>
      <c r="W36" s="17">
        <f t="shared" si="1"/>
        <v>94.4</v>
      </c>
      <c r="Y36" s="1">
        <v>1</v>
      </c>
    </row>
    <row r="37" spans="1:25" ht="15">
      <c r="A37" s="3">
        <v>35</v>
      </c>
      <c r="B37" s="3" t="s">
        <v>24</v>
      </c>
      <c r="C37" s="3"/>
      <c r="D37" s="3">
        <v>80</v>
      </c>
      <c r="E37" s="13">
        <v>100</v>
      </c>
      <c r="F37" s="13">
        <v>100</v>
      </c>
      <c r="G37" s="13">
        <v>100</v>
      </c>
      <c r="H37" s="3">
        <f t="shared" si="0"/>
        <v>100</v>
      </c>
      <c r="I37" s="3">
        <v>95</v>
      </c>
      <c r="J37" s="3">
        <v>90</v>
      </c>
      <c r="K37" s="3">
        <v>95</v>
      </c>
      <c r="L37" s="3">
        <v>80</v>
      </c>
      <c r="M37" s="3">
        <v>80</v>
      </c>
      <c r="N37" s="2">
        <f t="shared" si="3"/>
        <v>88.75</v>
      </c>
      <c r="O37" s="9"/>
      <c r="P37" s="3">
        <v>90</v>
      </c>
      <c r="Q37" s="3">
        <v>90</v>
      </c>
      <c r="R37" s="3">
        <v>85</v>
      </c>
      <c r="S37" s="3">
        <v>80</v>
      </c>
      <c r="T37" s="3">
        <v>47</v>
      </c>
      <c r="U37" s="3">
        <v>90</v>
      </c>
      <c r="V37" s="3">
        <v>2</v>
      </c>
      <c r="W37" s="17">
        <f t="shared" si="1"/>
        <v>86.2</v>
      </c>
      <c r="Y37" s="1">
        <v>1</v>
      </c>
    </row>
    <row r="38" spans="1:23" ht="15">
      <c r="A38" s="3">
        <v>36</v>
      </c>
      <c r="B38" s="3" t="s">
        <v>12</v>
      </c>
      <c r="C38" s="3"/>
      <c r="D38" s="3">
        <v>20</v>
      </c>
      <c r="E38" s="13">
        <v>70</v>
      </c>
      <c r="F38" s="13">
        <v>70</v>
      </c>
      <c r="G38" s="13">
        <v>60</v>
      </c>
      <c r="H38" s="3">
        <f t="shared" si="0"/>
        <v>66.66666666666667</v>
      </c>
      <c r="I38" s="3">
        <v>100</v>
      </c>
      <c r="J38" s="3">
        <v>90</v>
      </c>
      <c r="K38" s="3">
        <v>90</v>
      </c>
      <c r="L38" s="3">
        <v>70</v>
      </c>
      <c r="M38" s="3">
        <v>60</v>
      </c>
      <c r="N38" s="2">
        <f t="shared" si="3"/>
        <v>73</v>
      </c>
      <c r="O38" s="9"/>
      <c r="P38" s="3">
        <v>30</v>
      </c>
      <c r="Q38" s="3">
        <v>80</v>
      </c>
      <c r="R38" s="3">
        <v>85</v>
      </c>
      <c r="S38" s="3">
        <v>80</v>
      </c>
      <c r="T38" s="3">
        <v>40</v>
      </c>
      <c r="U38" s="3">
        <v>75</v>
      </c>
      <c r="V38" s="3">
        <v>0</v>
      </c>
      <c r="W38" s="17">
        <v>70</v>
      </c>
    </row>
    <row r="39" spans="1:25" ht="15">
      <c r="A39" s="3">
        <v>37</v>
      </c>
      <c r="B39" s="3" t="s">
        <v>18</v>
      </c>
      <c r="C39" s="3">
        <v>7</v>
      </c>
      <c r="D39" s="3">
        <v>30</v>
      </c>
      <c r="E39" s="13">
        <v>10</v>
      </c>
      <c r="F39" s="13">
        <v>90</v>
      </c>
      <c r="G39" s="13">
        <v>10</v>
      </c>
      <c r="H39" s="3">
        <f t="shared" si="0"/>
        <v>36.666666666666664</v>
      </c>
      <c r="I39" s="3">
        <v>10</v>
      </c>
      <c r="J39" s="3">
        <v>50</v>
      </c>
      <c r="K39" s="3">
        <v>70</v>
      </c>
      <c r="L39" s="3">
        <v>10</v>
      </c>
      <c r="M39" s="3">
        <v>10</v>
      </c>
      <c r="N39" s="2">
        <f t="shared" si="3"/>
        <v>30</v>
      </c>
      <c r="O39" s="9" t="s">
        <v>76</v>
      </c>
      <c r="P39" s="3">
        <v>60</v>
      </c>
      <c r="Q39" s="3">
        <v>80</v>
      </c>
      <c r="R39" s="3">
        <v>85</v>
      </c>
      <c r="S39" s="3">
        <v>50</v>
      </c>
      <c r="T39" s="3">
        <v>67</v>
      </c>
      <c r="U39" s="3">
        <v>80</v>
      </c>
      <c r="V39" s="3">
        <v>3</v>
      </c>
      <c r="W39" s="17">
        <f t="shared" si="1"/>
        <v>77.2</v>
      </c>
      <c r="Y39" s="1">
        <v>1</v>
      </c>
    </row>
    <row r="40" spans="1:25" ht="15">
      <c r="A40" s="3">
        <v>38</v>
      </c>
      <c r="B40" s="3" t="s">
        <v>13</v>
      </c>
      <c r="C40" s="3"/>
      <c r="D40" s="3">
        <v>60</v>
      </c>
      <c r="E40" s="13">
        <v>95</v>
      </c>
      <c r="F40" s="13">
        <v>90</v>
      </c>
      <c r="G40" s="13">
        <v>75</v>
      </c>
      <c r="H40" s="3">
        <f t="shared" si="0"/>
        <v>86.66666666666667</v>
      </c>
      <c r="I40" s="3">
        <v>95</v>
      </c>
      <c r="J40" s="3">
        <v>70</v>
      </c>
      <c r="K40" s="3">
        <v>90</v>
      </c>
      <c r="L40" s="3">
        <v>70</v>
      </c>
      <c r="M40" s="3">
        <v>80</v>
      </c>
      <c r="N40" s="2">
        <f t="shared" si="3"/>
        <v>79.25</v>
      </c>
      <c r="O40" s="9" t="s">
        <v>84</v>
      </c>
      <c r="P40" s="3">
        <v>75</v>
      </c>
      <c r="Q40" s="3">
        <v>90</v>
      </c>
      <c r="R40" s="3">
        <v>85</v>
      </c>
      <c r="S40" s="3">
        <v>85</v>
      </c>
      <c r="T40" s="3">
        <v>60</v>
      </c>
      <c r="U40" s="3">
        <v>70</v>
      </c>
      <c r="V40" s="3">
        <v>2</v>
      </c>
      <c r="W40" s="17">
        <f t="shared" si="1"/>
        <v>76.5</v>
      </c>
      <c r="Y40" s="1">
        <v>1</v>
      </c>
    </row>
    <row r="41" spans="1:25" ht="15">
      <c r="A41" s="3">
        <v>39</v>
      </c>
      <c r="B41" s="3" t="s">
        <v>28</v>
      </c>
      <c r="C41" s="3" t="s">
        <v>55</v>
      </c>
      <c r="D41" s="3">
        <v>60</v>
      </c>
      <c r="E41" s="13">
        <v>65</v>
      </c>
      <c r="F41" s="13">
        <v>60</v>
      </c>
      <c r="G41" s="13">
        <v>55</v>
      </c>
      <c r="H41" s="3">
        <f t="shared" si="0"/>
        <v>60</v>
      </c>
      <c r="I41" s="3">
        <v>95</v>
      </c>
      <c r="J41" s="3">
        <v>95</v>
      </c>
      <c r="K41" s="3">
        <v>95</v>
      </c>
      <c r="L41" s="3">
        <v>82</v>
      </c>
      <c r="M41" s="3">
        <v>70</v>
      </c>
      <c r="N41" s="2">
        <f t="shared" si="3"/>
        <v>79.95</v>
      </c>
      <c r="O41" s="9"/>
      <c r="P41" s="3">
        <v>100</v>
      </c>
      <c r="Q41" s="3">
        <v>95</v>
      </c>
      <c r="R41" s="3">
        <v>85</v>
      </c>
      <c r="S41" s="3">
        <v>100</v>
      </c>
      <c r="T41" s="3">
        <v>54</v>
      </c>
      <c r="U41" s="3">
        <v>90</v>
      </c>
      <c r="V41" s="3">
        <v>1</v>
      </c>
      <c r="W41" s="17">
        <f t="shared" si="1"/>
        <v>89.4</v>
      </c>
      <c r="Y41" s="1">
        <v>1</v>
      </c>
    </row>
    <row r="42" spans="1:25" ht="15">
      <c r="A42" s="3">
        <v>40</v>
      </c>
      <c r="B42" s="3" t="s">
        <v>42</v>
      </c>
      <c r="C42" s="3">
        <v>10</v>
      </c>
      <c r="D42" s="3">
        <v>40</v>
      </c>
      <c r="E42" s="13">
        <v>70</v>
      </c>
      <c r="F42" s="13">
        <v>75</v>
      </c>
      <c r="G42" s="13">
        <v>60</v>
      </c>
      <c r="H42" s="3">
        <f t="shared" si="0"/>
        <v>68.33333333333333</v>
      </c>
      <c r="I42" s="3">
        <v>80</v>
      </c>
      <c r="J42" s="3">
        <v>80</v>
      </c>
      <c r="K42" s="3">
        <v>93</v>
      </c>
      <c r="L42" s="3">
        <v>85</v>
      </c>
      <c r="M42" s="3">
        <v>50</v>
      </c>
      <c r="N42" s="2">
        <f t="shared" si="3"/>
        <v>70.05</v>
      </c>
      <c r="O42" s="10" t="s">
        <v>74</v>
      </c>
      <c r="P42" s="3">
        <v>70</v>
      </c>
      <c r="Q42" s="3">
        <v>95</v>
      </c>
      <c r="R42" s="3">
        <v>85</v>
      </c>
      <c r="S42" s="3">
        <v>100</v>
      </c>
      <c r="T42" s="3">
        <v>40</v>
      </c>
      <c r="U42" s="3">
        <v>90</v>
      </c>
      <c r="V42" s="3">
        <v>0</v>
      </c>
      <c r="W42" s="17">
        <f t="shared" si="1"/>
        <v>84</v>
      </c>
      <c r="Y42" s="1">
        <v>1</v>
      </c>
    </row>
    <row r="43" spans="1:25" ht="15">
      <c r="A43" s="3">
        <v>41</v>
      </c>
      <c r="B43" s="3" t="s">
        <v>22</v>
      </c>
      <c r="C43" s="3"/>
      <c r="D43" s="3">
        <v>80</v>
      </c>
      <c r="E43" s="13">
        <v>90</v>
      </c>
      <c r="F43" s="13">
        <v>90</v>
      </c>
      <c r="G43" s="13">
        <v>60</v>
      </c>
      <c r="H43" s="3">
        <f t="shared" si="0"/>
        <v>80</v>
      </c>
      <c r="I43" s="3">
        <v>90</v>
      </c>
      <c r="J43" s="3">
        <v>100</v>
      </c>
      <c r="K43" s="3">
        <v>95</v>
      </c>
      <c r="L43" s="3">
        <v>70</v>
      </c>
      <c r="M43" s="3">
        <v>60</v>
      </c>
      <c r="N43" s="2">
        <f t="shared" si="3"/>
        <v>82</v>
      </c>
      <c r="O43" s="9"/>
      <c r="P43" s="3">
        <v>40</v>
      </c>
      <c r="Q43" s="3">
        <v>90</v>
      </c>
      <c r="R43" s="3">
        <v>85</v>
      </c>
      <c r="S43" s="3">
        <v>80</v>
      </c>
      <c r="T43" s="3">
        <v>54</v>
      </c>
      <c r="U43" s="3">
        <v>100</v>
      </c>
      <c r="V43" s="3">
        <v>0</v>
      </c>
      <c r="W43" s="17">
        <f t="shared" si="1"/>
        <v>84.9</v>
      </c>
      <c r="Y43" s="1">
        <v>1</v>
      </c>
    </row>
    <row r="44" spans="1:25" ht="15">
      <c r="A44" s="3">
        <v>42</v>
      </c>
      <c r="B44" s="3" t="s">
        <v>33</v>
      </c>
      <c r="C44" s="3">
        <v>18</v>
      </c>
      <c r="D44" s="3">
        <v>60</v>
      </c>
      <c r="E44" s="6">
        <v>60</v>
      </c>
      <c r="F44" s="6">
        <v>50</v>
      </c>
      <c r="G44" s="6">
        <v>40</v>
      </c>
      <c r="H44" s="3">
        <f t="shared" si="0"/>
        <v>50</v>
      </c>
      <c r="I44" s="3">
        <v>90</v>
      </c>
      <c r="J44" s="3">
        <v>100</v>
      </c>
      <c r="K44" s="3">
        <v>90</v>
      </c>
      <c r="L44" s="3">
        <v>90</v>
      </c>
      <c r="M44" s="3">
        <v>50</v>
      </c>
      <c r="N44" s="2">
        <f t="shared" si="3"/>
        <v>75</v>
      </c>
      <c r="O44" s="9" t="s">
        <v>67</v>
      </c>
      <c r="P44" s="3">
        <v>20</v>
      </c>
      <c r="Q44" s="3">
        <v>85</v>
      </c>
      <c r="R44" s="3">
        <v>85</v>
      </c>
      <c r="S44" s="3">
        <v>100</v>
      </c>
      <c r="T44" s="3">
        <v>54</v>
      </c>
      <c r="U44" s="3">
        <v>80</v>
      </c>
      <c r="V44" s="3">
        <v>0</v>
      </c>
      <c r="W44" s="17">
        <f t="shared" si="1"/>
        <v>74.4</v>
      </c>
      <c r="Y44" s="1">
        <v>1</v>
      </c>
    </row>
    <row r="46" ht="14.25">
      <c r="U46" s="1" t="s">
        <v>96</v>
      </c>
    </row>
    <row r="47" ht="14.25">
      <c r="U47" s="1" t="s">
        <v>97</v>
      </c>
    </row>
    <row r="48" ht="14.25">
      <c r="U48" s="1" t="s">
        <v>98</v>
      </c>
    </row>
    <row r="49" ht="14.25">
      <c r="U49" s="1" t="s">
        <v>99</v>
      </c>
    </row>
    <row r="50" ht="14.25">
      <c r="U50" s="1">
        <v>6</v>
      </c>
    </row>
    <row r="51" ht="14.25">
      <c r="U51" s="1">
        <v>5</v>
      </c>
    </row>
    <row r="52" ht="14.25">
      <c r="U52" s="1">
        <v>4</v>
      </c>
    </row>
    <row r="53" ht="14.25">
      <c r="U53" s="1">
        <v>3</v>
      </c>
    </row>
    <row r="54" ht="14.25">
      <c r="U54" s="1">
        <v>2</v>
      </c>
    </row>
    <row r="55" ht="14.25">
      <c r="U55" s="1">
        <v>1</v>
      </c>
    </row>
  </sheetData>
  <mergeCells count="4">
    <mergeCell ref="E1:G1"/>
    <mergeCell ref="P1:T1"/>
    <mergeCell ref="W1:W2"/>
    <mergeCell ref="O1:O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carito75</cp:lastModifiedBy>
  <dcterms:created xsi:type="dcterms:W3CDTF">2013-05-07T10:00:31Z</dcterms:created>
  <dcterms:modified xsi:type="dcterms:W3CDTF">2015-07-22T20:40:14Z</dcterms:modified>
  <cp:category/>
  <cp:version/>
  <cp:contentType/>
  <cp:contentStatus/>
</cp:coreProperties>
</file>